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CONSOLIDADO" sheetId="1" r:id="rId1"/>
    <sheet name="quarto  trimestre 2007" sheetId="2" r:id="rId2"/>
    <sheet name="tesouro" sheetId="3" r:id="rId3"/>
    <sheet name="proprio" sheetId="4" r:id="rId4"/>
    <sheet name="federal" sheetId="5" r:id="rId5"/>
    <sheet name="outros" sheetId="6" r:id="rId6"/>
  </sheets>
  <definedNames/>
  <calcPr fullCalcOnLoad="1"/>
</workbook>
</file>

<file path=xl/sharedStrings.xml><?xml version="1.0" encoding="utf-8"?>
<sst xmlns="http://schemas.openxmlformats.org/spreadsheetml/2006/main" count="805" uniqueCount="205">
  <si>
    <t>ANEXO I</t>
  </si>
  <si>
    <t>ESPECIFICAÇÃO DOS PAGAMENTOS POR ELEMENTO E SUB ELEMENTO</t>
  </si>
  <si>
    <t>4º TRIMESTRE 2007</t>
  </si>
  <si>
    <r>
      <t xml:space="preserve"> </t>
    </r>
    <r>
      <rPr>
        <b/>
        <sz val="7"/>
        <rFont val="Bookman Old Style"/>
        <family val="1"/>
      </rPr>
      <t>CONSOLIDADA</t>
    </r>
  </si>
  <si>
    <t>FONTE 100</t>
  </si>
  <si>
    <t>FONTE 250</t>
  </si>
  <si>
    <t>FONTE281</t>
  </si>
  <si>
    <t>FONTE 284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</si>
  <si>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</si>
  <si>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</si>
  <si>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</si>
  <si>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</si>
  <si>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</si>
  <si>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</si>
  <si>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</si>
  <si>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</si>
  <si>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</si>
  <si>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</si>
  <si>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</si>
  <si>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</si>
  <si>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</si>
  <si>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CONCERVAÇÃO E DESINFECÇÃO</t>
  </si>
  <si>
    <t>COMBUSTIVEIS EM GERAL E GAS ENGARRAFADO</t>
  </si>
  <si>
    <t>MATERIAL PARA MANUTENÇÃO DE VEICULOS</t>
  </si>
  <si>
    <t>MATERIAL VETERINARIO, USO ZOOTECNICO E DE ALIMENTAÇÃO ANIMAL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</si>
  <si>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</si>
  <si>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</si>
  <si>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</si>
  <si>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</si>
  <si>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</si>
  <si>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</si>
  <si>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>MATERIAL DE ACONDICIONAMENTO  E EMABALAGEM</t>
  </si>
  <si>
    <t>MATERIAL ESPORTIVO</t>
  </si>
  <si>
    <t>MAT. P/ UTILIZAÇÃO GRAFICA</t>
  </si>
  <si>
    <t>MATERIAL ELETRICO ELETRONICO</t>
  </si>
  <si>
    <t>MATERIAL DE COMUNICAÇÃO</t>
  </si>
  <si>
    <t>MATERIAL PARA USO EM OFICINA/DEPOSITOS E SEGURANÇA NO TRABALHO</t>
  </si>
  <si>
    <t>MATERIAL PARA AUDIO/VIDEO E FOTO</t>
  </si>
  <si>
    <t>MATERIAL FARMACOLOGICO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</si>
  <si>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</si>
  <si>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</si>
  <si>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</si>
  <si>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</si>
  <si>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</si>
  <si>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</si>
  <si>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PARA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</si>
  <si>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</si>
  <si>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</si>
  <si>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</si>
  <si>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</si>
  <si>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</si>
  <si>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AQUISIÇÃO DE MATERIAL QUIMICO</t>
  </si>
  <si>
    <t>MATERIAL BIOLÓGICO</t>
  </si>
  <si>
    <t>ADIANT. MATERIAL DE CONSUMO</t>
  </si>
  <si>
    <t>PREMIOS E CONDECORAÇÕES</t>
  </si>
  <si>
    <t>PASSAGENS TERRESTRES</t>
  </si>
  <si>
    <t>PASSAGENS AÉREAS</t>
  </si>
  <si>
    <t>ADIANTAMENTO PARA PASSAGENS E LOCOM.</t>
  </si>
  <si>
    <t>SERV. DE SELEÇÃO E TREINAMENTO</t>
  </si>
  <si>
    <t>SERV. TECNICOS PROFISSIONAIS</t>
  </si>
  <si>
    <t>ESTAGIÁRIOS DIRETAMENTE CONTRATADOS</t>
  </si>
  <si>
    <t>BOLSA AUXILIO PARA PROFESSORES</t>
  </si>
  <si>
    <t>BOLSAS DE INICIAÇÃO AO TRABALHO</t>
  </si>
  <si>
    <t>MANUTENÇÃO E CONSERVAÇÃO DE BENS IMOVEIS</t>
  </si>
  <si>
    <t>OBRIGAÇÕES PATRONAIS</t>
  </si>
  <si>
    <t>JETONS</t>
  </si>
  <si>
    <t>SERVIÇOS DE APOIO ADMINISTRATIVO , TECNICO E OPERACIONAL</t>
  </si>
  <si>
    <t>SERVIÇOS ARTISTICOS E CULTURAIS</t>
  </si>
  <si>
    <t>LOCAÇÃO DE MÃO DE OBRA - LIMPEZA E CONSERVAÇÃO</t>
  </si>
  <si>
    <t>LOCAÇÃO DE MÃO DE OBRA - GUARDA E VIGILÂNCIA</t>
  </si>
  <si>
    <t>LOCAÇÃO DE MÃO DE OBRA - COPA E PORTARIA</t>
  </si>
  <si>
    <t>ASSINATURA DE JORNAIS E PERIODICOS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</si>
  <si>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</si>
  <si>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</si>
  <si>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</si>
  <si>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</si>
  <si>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</si>
  <si>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</si>
  <si>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</si>
  <si>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</si>
  <si>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SERVIÇOS DE CONFECÇÃO DE PLACAS</t>
  </si>
  <si>
    <t>MANUTENÇÃO E CONSEVAÇÃO DE BENS MOVEIS DE OUTRAS NATUREZAS</t>
  </si>
  <si>
    <t>MANUTENÇÃO, ADAPTAÇÃO E SUBSTITUIÇÃO DE BENS IMOVEIS</t>
  </si>
  <si>
    <t>MAN.  E CONS. MAQU. E EQUIPAMENTOS</t>
  </si>
  <si>
    <t>MANUTENÇÃO  E CONSERVAÇÃO DE VEICULOS</t>
  </si>
  <si>
    <t>MANUTENÇÃO E CONSERVAÇÃO DE ESTRADAS E VIAS</t>
  </si>
  <si>
    <t>EXPOSIÇÕES CONGRESSOS, SIMPOSIOS  E CONFERENCIAS</t>
  </si>
  <si>
    <t>REPRES. FESTIV., HOMENAG. E RECEP.</t>
  </si>
  <si>
    <t>FORNECIMENTO DE ALIMENTAÇÃO</t>
  </si>
  <si>
    <t>SERVIÇO DE CARATER SECRETO E RESERVADO</t>
  </si>
  <si>
    <t>SERVIÇOS DE CAMPANHA  DE PROTEÇÃO A SAUDE E PREVENÇÃO DE DOENÇAS</t>
  </si>
  <si>
    <t>SERVIÇOS DE SELEÇÃO E TREINAMENTO</t>
  </si>
  <si>
    <t>SERVIÇO MEDICO HOSPITALAR E ODONTOLOG.</t>
  </si>
  <si>
    <t>SERVIÇOS LABORATORIAIS</t>
  </si>
  <si>
    <t>SERVIÇOS GRAFICOS E DE ENCADERNAÇÃO</t>
  </si>
  <si>
    <t>SERVIÇOS DE APOIO  AO ENSINO</t>
  </si>
  <si>
    <t>SERVIÇOS JUDICIARIOS</t>
  </si>
  <si>
    <t>SEGUROS EM GERAL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</si>
  <si>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</si>
  <si>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</si>
  <si>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</si>
  <si>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</si>
  <si>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</si>
  <si>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</si>
  <si>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</si>
  <si>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</si>
  <si>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</si>
  <si>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</si>
  <si>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</si>
  <si>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EXTRATOS,, CONVOCAÇÕES E ASSEMELHADOS</t>
  </si>
  <si>
    <t>INSCRIÇÃO EM CURSOS SEMINARIOS E OUTROS</t>
  </si>
  <si>
    <t>LOCAÇÃO DE IMÓVEIS</t>
  </si>
  <si>
    <t>LOCAÇÃO DE EQUIPAMENTOS DE REPROGRAFIA E SERVIÇOS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</si>
  <si>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</si>
  <si>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</si>
  <si>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</si>
  <si>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</si>
  <si>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SERVIÇOS COM CONFECÇÃO DE CHAVES E CARIMBOS</t>
  </si>
  <si>
    <t>SERVIÇO COM TRANSPORTES</t>
  </si>
  <si>
    <t>SERVIÇOS DE AUDIO, VIDEO E FOTO</t>
  </si>
  <si>
    <t>VIGILANCIA MONITORADA</t>
  </si>
  <si>
    <t>SERVIÇOS DOMESTICOS</t>
  </si>
  <si>
    <t>ANUIDADES DE ASSOCIAÇÕES, FEDERAÇÕES E CONSELHOS</t>
  </si>
  <si>
    <t>ADIANT. PARA OUTROS SERVIÇOS - P. JURIDICA</t>
  </si>
  <si>
    <t>OBRIGAÇÕES TRIBUTARIAS E CONTRIBUITIVAS - PASEP</t>
  </si>
  <si>
    <t>PASEP – PARCELAMENTO</t>
  </si>
  <si>
    <t>OUTROS AUXILIOS FINANCEIROS A PESSOAS FISICAS</t>
  </si>
  <si>
    <t>CONTRIBUIÇÃO  DE PREVIDÊNCIA SOCIAL - INSS</t>
  </si>
  <si>
    <t>FGTS</t>
  </si>
  <si>
    <t>OUTRAS DESPESAS DE PESSOAL E ENCARGOS</t>
  </si>
  <si>
    <t>JUROS E ENCARGOS DA DIVIDA</t>
  </si>
  <si>
    <t>ENERGIA ELETRICA, AGUA  E ESGOTO , TELEFONIA E TELEX</t>
  </si>
  <si>
    <t>MATERIAL DE CONSUMO PARA USO IMEDIATO</t>
  </si>
  <si>
    <t>OUTROS SERVIÇOS DE TERCEIRO PESSOA FISICA</t>
  </si>
  <si>
    <t>OUTROS SERVIÇOS DE TERCEIROS – PESSOA JURIDICA</t>
  </si>
  <si>
    <t>LOCAÇÃO DE MÃO DE OBRA</t>
  </si>
  <si>
    <t>EQUIPAMENTOS E MATERIAL PERMANENTE PARA USO IMEDIATO</t>
  </si>
  <si>
    <t>ARMORTIZAÇÃO DA DIVIDA INTERNA</t>
  </si>
  <si>
    <t>OBRAS E INSTALAÇÕES</t>
  </si>
  <si>
    <t>EQUIPAMENTOS E MATERIAL PERMANENTE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</si>
  <si>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</si>
  <si>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</si>
  <si>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</si>
  <si>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2007</t>
  </si>
  <si>
    <t>(Valor em R$ 1,00)</t>
  </si>
  <si>
    <t>Discriminação</t>
  </si>
  <si>
    <t>No 4º trimestre</t>
  </si>
  <si>
    <t xml:space="preserve">Até o Trimestre </t>
  </si>
  <si>
    <t>Receitas Totais</t>
  </si>
  <si>
    <r>
      <t xml:space="preserve">   </t>
    </r>
    <r>
      <rPr>
        <b/>
        <sz val="10"/>
        <color indexed="10"/>
        <rFont val="Arial"/>
        <family val="2"/>
      </rPr>
      <t>Receitas Correntes</t>
    </r>
  </si>
  <si>
    <r>
      <t xml:space="preserve">   </t>
    </r>
    <r>
      <rPr>
        <b/>
        <sz val="10"/>
        <color indexed="10"/>
        <rFont val="Arial"/>
        <family val="2"/>
      </rPr>
      <t xml:space="preserve">Receitas de Capital </t>
    </r>
  </si>
  <si>
    <t>Despesas Totais</t>
  </si>
  <si>
    <r>
      <t xml:space="preserve">   </t>
    </r>
    <r>
      <rPr>
        <b/>
        <sz val="10"/>
        <rFont val="Arial"/>
        <family val="2"/>
      </rPr>
      <t>Despesas Correntes</t>
    </r>
  </si>
  <si>
    <r>
      <t xml:space="preserve">   </t>
    </r>
    <r>
      <rPr>
        <b/>
        <sz val="10"/>
        <rFont val="Arial"/>
        <family val="2"/>
      </rPr>
      <t>despesas de Capital</t>
    </r>
  </si>
  <si>
    <t>ANEXO II</t>
  </si>
  <si>
    <t>Quadro II - Receitas Trimestrais, Por  Origem, Exercício de 2007</t>
  </si>
  <si>
    <r>
      <t xml:space="preserve">  </t>
    </r>
    <r>
      <rPr>
        <b/>
        <sz val="10"/>
        <color indexed="10"/>
        <rFont val="Arial"/>
        <family val="2"/>
      </rPr>
      <t>Receitas Correntes</t>
    </r>
  </si>
  <si>
    <r>
      <t xml:space="preserve">      </t>
    </r>
    <r>
      <rPr>
        <b/>
        <sz val="10"/>
        <color indexed="10"/>
        <rFont val="Arial"/>
        <family val="2"/>
      </rPr>
      <t>Recebidas do Governo  Federal</t>
    </r>
  </si>
  <si>
    <r>
      <t xml:space="preserve">      </t>
    </r>
    <r>
      <rPr>
        <b/>
        <sz val="10"/>
        <color indexed="10"/>
        <rFont val="Arial"/>
        <family val="2"/>
      </rPr>
      <t>Recebidas do Governo do Estado</t>
    </r>
  </si>
  <si>
    <r>
      <t xml:space="preserve">      </t>
    </r>
    <r>
      <rPr>
        <b/>
        <sz val="10"/>
        <color indexed="10"/>
        <rFont val="Arial"/>
        <family val="2"/>
      </rPr>
      <t>Recebidas dos Municípios</t>
    </r>
  </si>
  <si>
    <r>
      <t xml:space="preserve">      </t>
    </r>
    <r>
      <rPr>
        <b/>
        <sz val="10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</si>
  <si>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10"/>
        <color indexed="10"/>
        <rFont val="Arial"/>
        <family val="2"/>
      </rPr>
      <t>Instituições</t>
    </r>
  </si>
  <si>
    <r>
      <t xml:space="preserve">  </t>
    </r>
    <r>
      <rPr>
        <b/>
        <sz val="10"/>
        <color indexed="10"/>
        <rFont val="Arial"/>
        <family val="2"/>
      </rPr>
      <t xml:space="preserve">Receitas de Capital </t>
    </r>
  </si>
  <si>
    <t>ANEXO III</t>
  </si>
  <si>
    <t>Quadro III Receitas Trimestrais, Por Titulo, Exercício de 2007</t>
  </si>
  <si>
    <r>
      <t xml:space="preserve">      </t>
    </r>
    <r>
      <rPr>
        <b/>
        <sz val="10"/>
        <color indexed="10"/>
        <rFont val="Arial"/>
        <family val="2"/>
      </rPr>
      <t>Receita de Contribuição</t>
    </r>
  </si>
  <si>
    <r>
      <t xml:space="preserve">      </t>
    </r>
    <r>
      <rPr>
        <b/>
        <sz val="10"/>
        <color indexed="10"/>
        <rFont val="Arial"/>
        <family val="2"/>
      </rPr>
      <t>Receita Patrimonial</t>
    </r>
  </si>
  <si>
    <r>
      <t xml:space="preserve">      </t>
    </r>
    <r>
      <rPr>
        <b/>
        <sz val="10"/>
        <color indexed="10"/>
        <rFont val="Arial"/>
        <family val="2"/>
      </rPr>
      <t>Receita Agropecuária</t>
    </r>
  </si>
  <si>
    <r>
      <t xml:space="preserve">      </t>
    </r>
    <r>
      <rPr>
        <b/>
        <sz val="10"/>
        <color indexed="10"/>
        <rFont val="Arial"/>
        <family val="2"/>
      </rPr>
      <t>Receita Industrial</t>
    </r>
  </si>
  <si>
    <r>
      <t xml:space="preserve">      </t>
    </r>
    <r>
      <rPr>
        <b/>
        <sz val="10"/>
        <color indexed="10"/>
        <rFont val="Arial"/>
        <family val="2"/>
      </rPr>
      <t>Receita de Serviços</t>
    </r>
  </si>
  <si>
    <r>
      <t xml:space="preserve">      </t>
    </r>
    <r>
      <rPr>
        <b/>
        <sz val="10"/>
        <color indexed="10"/>
        <rFont val="Arial"/>
        <family val="2"/>
      </rPr>
      <t>Transferencias Correntes</t>
    </r>
  </si>
  <si>
    <r>
      <t xml:space="preserve">      </t>
    </r>
    <r>
      <rPr>
        <b/>
        <sz val="10"/>
        <color indexed="10"/>
        <rFont val="Arial"/>
        <family val="2"/>
      </rPr>
      <t>Outras Receitas Correntes</t>
    </r>
  </si>
  <si>
    <r>
      <t xml:space="preserve">   </t>
    </r>
    <r>
      <rPr>
        <b/>
        <sz val="10"/>
        <color indexed="10"/>
        <rFont val="Arial"/>
        <family val="2"/>
      </rPr>
      <t>Receita de Capital</t>
    </r>
  </si>
  <si>
    <r>
      <t xml:space="preserve">      </t>
    </r>
    <r>
      <rPr>
        <b/>
        <sz val="10"/>
        <color indexed="10"/>
        <rFont val="Arial"/>
        <family val="2"/>
      </rPr>
      <t>Operações de Crédito</t>
    </r>
  </si>
  <si>
    <r>
      <t xml:space="preserve">      </t>
    </r>
    <r>
      <rPr>
        <b/>
        <sz val="10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</si>
  <si>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10"/>
        <color indexed="10"/>
        <rFont val="Arial"/>
        <family val="2"/>
      </rPr>
      <t>Amortização de Empréstimos</t>
    </r>
  </si>
  <si>
    <r>
      <t xml:space="preserve">      </t>
    </r>
    <r>
      <rPr>
        <b/>
        <sz val="10"/>
        <color indexed="10"/>
        <rFont val="Arial"/>
        <family val="2"/>
      </rPr>
      <t>Transferencia de Capital</t>
    </r>
  </si>
  <si>
    <r>
      <t xml:space="preserve">      </t>
    </r>
    <r>
      <rPr>
        <b/>
        <sz val="10"/>
        <color indexed="10"/>
        <rFont val="Arial"/>
        <family val="2"/>
      </rPr>
      <t>Outras Receitas de Capital</t>
    </r>
  </si>
  <si>
    <t>ANEXO IV</t>
  </si>
  <si>
    <t>Quadro IV - Despesas do Tesouro Estadual , Exercício de 2007 - Por Espécie</t>
  </si>
  <si>
    <r>
      <t xml:space="preserve">      </t>
    </r>
    <r>
      <rPr>
        <b/>
        <sz val="10"/>
        <rFont val="Arial"/>
        <family val="2"/>
      </rPr>
      <t>1 - Pessoal e Encargos Sociais</t>
    </r>
  </si>
  <si>
    <r>
      <t xml:space="preserve">           </t>
    </r>
    <r>
      <rPr>
        <b/>
        <sz val="10"/>
        <rFont val="Arial"/>
        <family val="2"/>
      </rPr>
      <t>Vencimentos e Vantagens Fixas</t>
    </r>
  </si>
  <si>
    <r>
      <t xml:space="preserve">           </t>
    </r>
    <r>
      <rPr>
        <b/>
        <sz val="10"/>
        <rFont val="Arial"/>
        <family val="2"/>
      </rPr>
      <t>Contratação Tempo Determinado</t>
    </r>
  </si>
  <si>
    <r>
      <t xml:space="preserve">           </t>
    </r>
    <r>
      <rPr>
        <b/>
        <sz val="10"/>
        <rFont val="Arial"/>
        <family val="2"/>
      </rPr>
      <t>Outras despesas com Pessoal</t>
    </r>
  </si>
  <si>
    <r>
      <t xml:space="preserve">      </t>
    </r>
    <r>
      <rPr>
        <b/>
        <sz val="10"/>
        <rFont val="Arial"/>
        <family val="2"/>
      </rPr>
      <t>2 - Juros e Encargos da Dívida</t>
    </r>
  </si>
  <si>
    <r>
      <t xml:space="preserve">      </t>
    </r>
    <r>
      <rPr>
        <b/>
        <sz val="10"/>
        <rFont val="Arial"/>
        <family val="2"/>
      </rPr>
      <t>3 - Outras Despesas Correntes</t>
    </r>
  </si>
  <si>
    <r>
      <t xml:space="preserve">           </t>
    </r>
    <r>
      <rPr>
        <b/>
        <sz val="10"/>
        <rFont val="Arial"/>
        <family val="2"/>
      </rPr>
      <t>Material de Consumo</t>
    </r>
  </si>
  <si>
    <r>
      <t xml:space="preserve">           </t>
    </r>
    <r>
      <rPr>
        <b/>
        <sz val="10"/>
        <rFont val="Arial"/>
        <family val="2"/>
      </rPr>
      <t>Passagens e Despesas de Locomoção</t>
    </r>
  </si>
  <si>
    <r>
      <t xml:space="preserve">           </t>
    </r>
    <r>
      <rPr>
        <b/>
        <sz val="10"/>
        <rFont val="Arial"/>
        <family val="2"/>
      </rPr>
      <t>Outros Serviços Terceiros Fis. E Jurídico</t>
    </r>
  </si>
  <si>
    <r>
      <t xml:space="preserve">           </t>
    </r>
    <r>
      <rPr>
        <b/>
        <sz val="10"/>
        <rFont val="Arial"/>
        <family val="2"/>
      </rPr>
      <t>Outras despesas de O.D.C.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</si>
  <si>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</si>
  <si>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    </t>
    </r>
    <r>
      <rPr>
        <b/>
        <sz val="10"/>
        <rFont val="Arial"/>
        <family val="2"/>
      </rPr>
      <t>4 - Investimentos</t>
    </r>
  </si>
  <si>
    <r>
      <t xml:space="preserve">           </t>
    </r>
    <r>
      <rPr>
        <b/>
        <sz val="10"/>
        <rFont val="Arial"/>
        <family val="2"/>
      </rPr>
      <t>Obras e Instalações</t>
    </r>
  </si>
  <si>
    <r>
      <t xml:space="preserve">           </t>
    </r>
    <r>
      <rPr>
        <b/>
        <sz val="10"/>
        <rFont val="Arial"/>
        <family val="2"/>
      </rPr>
      <t>Equipamentos e Material Permanente</t>
    </r>
  </si>
  <si>
    <r>
      <t xml:space="preserve">      </t>
    </r>
    <r>
      <rPr>
        <b/>
        <sz val="10"/>
        <rFont val="Arial"/>
        <family val="2"/>
      </rPr>
      <t>5 - Inversões Financeiras</t>
    </r>
  </si>
  <si>
    <r>
      <t xml:space="preserve">      </t>
    </r>
    <r>
      <rPr>
        <b/>
        <sz val="10"/>
        <rFont val="Arial"/>
        <family val="2"/>
      </rPr>
      <t>6 - Amortização  da Divida</t>
    </r>
  </si>
  <si>
    <t>ANEXO V</t>
  </si>
  <si>
    <t>Quadro V - Despesas de outras Fontes , Exercício de 2007 - Por Espécie</t>
  </si>
  <si>
    <t xml:space="preserve">Nota a) Os Balancetes Contábeis detalhados constam no SITE da UNIOESTE - Prap </t>
  </si>
  <si>
    <r>
      <t xml:space="preserve">        </t>
    </r>
    <r>
      <rPr>
        <b/>
        <sz val="10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</si>
  <si>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10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</si>
  <si>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10"/>
        <rFont val="Arial"/>
        <family val="2"/>
      </rPr>
      <t>c) todas as fontes das Receitas e Despesas.</t>
    </r>
  </si>
  <si>
    <t>ESPECIFICAÇÃO DOS PAGAMENTO POR ELEMENTO E SUBELEMENTO</t>
  </si>
  <si>
    <t>NO TRIMESTRE</t>
  </si>
  <si>
    <t>ATÉ O TRIMESTRE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</si>
</sst>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#,###.00"/>
  </numFmts>
  <fonts count="10">
    <font>
      <sz val="10"/>
      <name val="Arial"/>
      <family val="0"/>
    </font>
    <font>
      <sz val="7"/>
      <name val="Bookman Old Style"/>
      <family val="1"/>
    </font>
    <font>
      <sz val="7"/>
      <name val="Arial"/>
      <family val="0"/>
    </font>
    <font>
      <b/>
      <sz val="7"/>
      <name val="Bookman Old Style"/>
      <family val="1"/>
    </font>
    <font>
      <b/>
      <sz val="7"/>
      <color indexed="10"/>
      <name val="Bookman Old Style"/>
      <family val="1"/>
    </font>
    <font>
      <b/>
      <sz val="8"/>
      <name val="Bookman Old Style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Lucida Sans Unicode"/>
      <family val="0"/>
    </font>
    <font>
      <b/>
      <sz val="6"/>
      <name val="Lucida Sans Unicod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30">
      <selection activeCell="A155" sqref="A155"/>
    </sheetView>
  </sheetViews>
  <sheetFormatPr defaultColWidth="9.140625" defaultRowHeight="12.75"/>
  <cols>
    <col min="1" max="1" width="52.140625" style="1" customWidth="1"/>
    <col min="2" max="2" width="7.28125" style="1" customWidth="1"/>
    <col min="3" max="3" width="11.7109375" style="2" customWidth="1"/>
    <col min="4" max="5" width="9.57421875" style="2" customWidth="1"/>
    <col min="6" max="7" width="8.8515625" style="2" customWidth="1"/>
    <col min="8" max="252" width="11.7109375" style="1" customWidth="1"/>
    <col min="253" max="16384" width="11.7109375" style="3" customWidth="1"/>
  </cols>
  <sheetData>
    <row r="1" spans="1:3" ht="9">
      <c r="A1" s="48" t="s">
        <v>0</v>
      </c>
      <c r="B1" s="48"/>
      <c r="C1" s="48"/>
    </row>
    <row r="2" spans="1:3" ht="9">
      <c r="A2" s="48" t="s">
        <v>1</v>
      </c>
      <c r="B2" s="48"/>
      <c r="C2" s="48"/>
    </row>
    <row r="3" spans="1:5" ht="9">
      <c r="A3" s="49" t="s">
        <v>2</v>
      </c>
      <c r="B3" s="49"/>
      <c r="C3" s="49"/>
      <c r="D3" s="4"/>
      <c r="E3" s="4"/>
    </row>
    <row r="4" spans="1:7" ht="11.25">
      <c r="A4" s="5"/>
      <c r="B4" s="5"/>
      <c r="C4" s="6" t="s">
        <v>3</v>
      </c>
      <c r="D4" s="7" t="s">
        <v>4</v>
      </c>
      <c r="E4" s="7" t="s">
        <v>5</v>
      </c>
      <c r="F4" s="7" t="s">
        <v>6</v>
      </c>
      <c r="G4" s="8" t="s">
        <v>7</v>
      </c>
    </row>
    <row r="5" spans="1:7" ht="9">
      <c r="A5" s="9" t="s">
        <v>8</v>
      </c>
      <c r="B5" s="10"/>
      <c r="C5" s="11">
        <f aca="true" t="shared" si="0" ref="C5:C36">D5+E5+F5+G5</f>
        <v>119363544.44</v>
      </c>
      <c r="D5" s="12">
        <f>tesouro!D5</f>
        <v>96469708.66</v>
      </c>
      <c r="E5" s="12">
        <f>proprio!D5</f>
        <v>18530116.58</v>
      </c>
      <c r="F5" s="12">
        <f>federal!D5</f>
        <v>2994148.79</v>
      </c>
      <c r="G5" s="12">
        <f>outros!D5</f>
        <v>1369570.41</v>
      </c>
    </row>
    <row r="6" spans="1:7" ht="11.25">
      <c r="A6" s="13" t="s">
        <v>9</v>
      </c>
      <c r="B6" s="14"/>
      <c r="C6" s="6">
        <f t="shared" si="0"/>
        <v>65450739.86</v>
      </c>
      <c r="D6" s="12">
        <f>tesouro!D6</f>
        <v>65450739.86</v>
      </c>
      <c r="E6" s="12">
        <f>proprio!D6</f>
        <v>0</v>
      </c>
      <c r="F6" s="12">
        <f>federal!D6</f>
        <v>0</v>
      </c>
      <c r="G6" s="12">
        <f>outros!D6</f>
        <v>0</v>
      </c>
    </row>
    <row r="7" spans="1:7" ht="11.25">
      <c r="A7" s="13" t="s">
        <v>10</v>
      </c>
      <c r="B7" s="14"/>
      <c r="C7" s="6">
        <f t="shared" si="0"/>
        <v>17752067.17</v>
      </c>
      <c r="D7" s="12">
        <f>tesouro!D7</f>
        <v>17752067.17</v>
      </c>
      <c r="E7" s="12">
        <f>proprio!D7</f>
        <v>0</v>
      </c>
      <c r="F7" s="12">
        <f>federal!D7</f>
        <v>0</v>
      </c>
      <c r="G7" s="12">
        <f>outros!D7</f>
        <v>0</v>
      </c>
    </row>
    <row r="8" spans="1:7" ht="11.25">
      <c r="A8" s="13" t="s">
        <v>11</v>
      </c>
      <c r="B8" s="14"/>
      <c r="C8" s="6">
        <f t="shared" si="0"/>
        <v>28039411.48</v>
      </c>
      <c r="D8" s="12">
        <f>tesouro!D8</f>
        <v>9702237.08</v>
      </c>
      <c r="E8" s="12">
        <f>proprio!D8</f>
        <v>15321913.65</v>
      </c>
      <c r="F8" s="12">
        <f>federal!D8</f>
        <v>1987572.48</v>
      </c>
      <c r="G8" s="12">
        <f>outros!D8</f>
        <v>1027688.27</v>
      </c>
    </row>
    <row r="9" spans="1:7" ht="11.25">
      <c r="A9" s="13" t="s">
        <v>12</v>
      </c>
      <c r="B9" s="14"/>
      <c r="C9" s="6">
        <f t="shared" si="0"/>
        <v>111242218.51</v>
      </c>
      <c r="D9" s="12">
        <f>tesouro!D9</f>
        <v>92905044.11</v>
      </c>
      <c r="E9" s="12">
        <f>proprio!D9</f>
        <v>15321913.65</v>
      </c>
      <c r="F9" s="12">
        <f>federal!D9</f>
        <v>1987572.48</v>
      </c>
      <c r="G9" s="12">
        <f>outros!D9</f>
        <v>1027688.27</v>
      </c>
    </row>
    <row r="10" spans="1:7" ht="11.25">
      <c r="A10" s="15" t="s">
        <v>13</v>
      </c>
      <c r="B10" s="16">
        <v>33901401</v>
      </c>
      <c r="C10" s="6">
        <f t="shared" si="0"/>
        <v>411320.66000000003</v>
      </c>
      <c r="D10" s="12">
        <f>tesouro!D10</f>
        <v>205526.94</v>
      </c>
      <c r="E10" s="12">
        <f>proprio!D10</f>
        <v>173495.44</v>
      </c>
      <c r="F10" s="17">
        <f>federal!D10</f>
        <v>21929.4</v>
      </c>
      <c r="G10" s="17">
        <f>outros!D10</f>
        <v>10368.88</v>
      </c>
    </row>
    <row r="11" spans="1:7" ht="11.25">
      <c r="A11" s="15" t="s">
        <v>14</v>
      </c>
      <c r="B11" s="16">
        <v>33901402</v>
      </c>
      <c r="C11" s="6">
        <f t="shared" si="0"/>
        <v>46246.77</v>
      </c>
      <c r="D11" s="12">
        <f>tesouro!D11</f>
        <v>38365.42</v>
      </c>
      <c r="E11" s="12">
        <f>proprio!D11</f>
        <v>6410</v>
      </c>
      <c r="F11" s="17">
        <f>federal!D11</f>
        <v>1471.35</v>
      </c>
      <c r="G11" s="17">
        <f>outros!D11</f>
        <v>0</v>
      </c>
    </row>
    <row r="12" spans="1:7" ht="11.25">
      <c r="A12" s="15" t="s">
        <v>15</v>
      </c>
      <c r="B12" s="18">
        <v>33901403</v>
      </c>
      <c r="C12" s="6">
        <f t="shared" si="0"/>
        <v>19557.34</v>
      </c>
      <c r="D12" s="12">
        <f>tesouro!D12</f>
        <v>5746.53</v>
      </c>
      <c r="E12" s="12">
        <f>proprio!D12</f>
        <v>5314.8</v>
      </c>
      <c r="F12" s="17">
        <f>federal!D12</f>
        <v>0</v>
      </c>
      <c r="G12" s="17">
        <f>outros!D12</f>
        <v>8496.01</v>
      </c>
    </row>
    <row r="13" spans="1:7" ht="11.25">
      <c r="A13" s="15" t="s">
        <v>16</v>
      </c>
      <c r="B13" s="16">
        <v>33901404</v>
      </c>
      <c r="C13" s="6">
        <f t="shared" si="0"/>
        <v>652</v>
      </c>
      <c r="D13" s="12">
        <f>tesouro!D13</f>
        <v>0</v>
      </c>
      <c r="E13" s="12">
        <f>proprio!D13</f>
        <v>652</v>
      </c>
      <c r="F13" s="17">
        <f>federal!D13</f>
        <v>0</v>
      </c>
      <c r="G13" s="17">
        <f>outros!D13</f>
        <v>0</v>
      </c>
    </row>
    <row r="14" spans="1:7" ht="11.25">
      <c r="A14" s="15" t="s">
        <v>17</v>
      </c>
      <c r="B14" s="16">
        <v>33901801</v>
      </c>
      <c r="C14" s="6">
        <f t="shared" si="0"/>
        <v>1726360.78</v>
      </c>
      <c r="D14" s="12">
        <f>tesouro!D14</f>
        <v>0</v>
      </c>
      <c r="E14" s="12">
        <f>proprio!D14</f>
        <v>413812.73</v>
      </c>
      <c r="F14" s="17">
        <f>federal!D14</f>
        <v>979451.05</v>
      </c>
      <c r="G14" s="17">
        <f>outros!D14</f>
        <v>333097</v>
      </c>
    </row>
    <row r="15" spans="1:7" ht="11.25">
      <c r="A15" s="15" t="s">
        <v>18</v>
      </c>
      <c r="B15" s="16">
        <v>33901802</v>
      </c>
      <c r="C15" s="6">
        <f t="shared" si="0"/>
        <v>48790</v>
      </c>
      <c r="D15" s="12">
        <f>tesouro!D15</f>
        <v>0</v>
      </c>
      <c r="E15" s="12">
        <f>proprio!D15</f>
        <v>0</v>
      </c>
      <c r="F15" s="17">
        <f>federal!D15</f>
        <v>48790</v>
      </c>
      <c r="G15" s="17">
        <f>outros!D15</f>
        <v>0</v>
      </c>
    </row>
    <row r="16" spans="1:7" ht="11.25">
      <c r="A16" s="15" t="s">
        <v>19</v>
      </c>
      <c r="B16" s="16">
        <v>33903001</v>
      </c>
      <c r="C16" s="6">
        <f t="shared" si="0"/>
        <v>15777.56</v>
      </c>
      <c r="D16" s="12">
        <f>tesouro!D16</f>
        <v>1417.5</v>
      </c>
      <c r="E16" s="12">
        <f>proprio!D16</f>
        <v>10835.06</v>
      </c>
      <c r="F16" s="17">
        <f>federal!D16</f>
        <v>0</v>
      </c>
      <c r="G16" s="17">
        <f>outros!D16</f>
        <v>3525</v>
      </c>
    </row>
    <row r="17" spans="1:7" ht="11.25">
      <c r="A17" s="15" t="s">
        <v>20</v>
      </c>
      <c r="B17" s="16">
        <v>33903002</v>
      </c>
      <c r="C17" s="6">
        <f t="shared" si="0"/>
        <v>390725.85</v>
      </c>
      <c r="D17" s="12">
        <f>tesouro!D17</f>
        <v>131122.41</v>
      </c>
      <c r="E17" s="12">
        <f>proprio!D17</f>
        <v>220431.45</v>
      </c>
      <c r="F17" s="17">
        <f>federal!D17</f>
        <v>26056.51</v>
      </c>
      <c r="G17" s="17">
        <f>outros!D17</f>
        <v>13115.48</v>
      </c>
    </row>
    <row r="18" spans="1:7" ht="11.25">
      <c r="A18" s="15" t="s">
        <v>21</v>
      </c>
      <c r="B18" s="16">
        <v>33903003</v>
      </c>
      <c r="C18" s="6">
        <f t="shared" si="0"/>
        <v>373553.52</v>
      </c>
      <c r="D18" s="12">
        <f>tesouro!D18</f>
        <v>252305.01</v>
      </c>
      <c r="E18" s="12">
        <f>proprio!D18</f>
        <v>120722.31</v>
      </c>
      <c r="F18" s="17">
        <f>federal!D18</f>
        <v>526.2</v>
      </c>
      <c r="G18" s="17">
        <f>outros!D18</f>
        <v>0</v>
      </c>
    </row>
    <row r="19" spans="1:7" ht="11.25">
      <c r="A19" s="15" t="s">
        <v>22</v>
      </c>
      <c r="B19" s="16">
        <v>33903004</v>
      </c>
      <c r="C19" s="6">
        <f t="shared" si="0"/>
        <v>262604.6</v>
      </c>
      <c r="D19" s="12">
        <f>tesouro!D19</f>
        <v>165785.24</v>
      </c>
      <c r="E19" s="12">
        <f>proprio!D19</f>
        <v>92739.99</v>
      </c>
      <c r="F19" s="17">
        <f>federal!D19</f>
        <v>0</v>
      </c>
      <c r="G19" s="17">
        <f>outros!D19</f>
        <v>4079.37</v>
      </c>
    </row>
    <row r="20" spans="1:7" ht="11.25">
      <c r="A20" s="15" t="s">
        <v>23</v>
      </c>
      <c r="B20" s="16">
        <v>33903005</v>
      </c>
      <c r="C20" s="6">
        <f t="shared" si="0"/>
        <v>105979.54999999999</v>
      </c>
      <c r="D20" s="12">
        <f>tesouro!D20</f>
        <v>45904.85</v>
      </c>
      <c r="E20" s="12">
        <f>proprio!D20</f>
        <v>60074.7</v>
      </c>
      <c r="F20" s="17">
        <f>federal!D20</f>
        <v>0</v>
      </c>
      <c r="G20" s="17">
        <f>outros!D20</f>
        <v>0</v>
      </c>
    </row>
    <row r="21" spans="1:7" ht="11.25">
      <c r="A21" s="15" t="s">
        <v>24</v>
      </c>
      <c r="B21" s="16">
        <v>33903006</v>
      </c>
      <c r="C21" s="6">
        <f t="shared" si="0"/>
        <v>50952.76</v>
      </c>
      <c r="D21" s="12">
        <f>tesouro!D21</f>
        <v>10309.58</v>
      </c>
      <c r="E21" s="12">
        <f>proprio!D21</f>
        <v>33319.43</v>
      </c>
      <c r="F21" s="17">
        <f>federal!D21</f>
        <v>0</v>
      </c>
      <c r="G21" s="17">
        <f>outros!D21</f>
        <v>7323.75</v>
      </c>
    </row>
    <row r="22" spans="1:7" ht="11.25">
      <c r="A22" s="15" t="s">
        <v>25</v>
      </c>
      <c r="B22" s="16">
        <v>33903007</v>
      </c>
      <c r="C22" s="6">
        <f t="shared" si="0"/>
        <v>825147.5</v>
      </c>
      <c r="D22" s="12">
        <f>tesouro!D22</f>
        <v>456238.91</v>
      </c>
      <c r="E22" s="12">
        <f>proprio!D22</f>
        <v>368908.59</v>
      </c>
      <c r="F22" s="17">
        <f>federal!D22</f>
        <v>0</v>
      </c>
      <c r="G22" s="17">
        <f>outros!D22</f>
        <v>0</v>
      </c>
    </row>
    <row r="23" spans="1:7" ht="11.25">
      <c r="A23" s="15" t="s">
        <v>26</v>
      </c>
      <c r="B23" s="16">
        <v>33903008</v>
      </c>
      <c r="C23" s="6">
        <f t="shared" si="0"/>
        <v>380</v>
      </c>
      <c r="D23" s="12">
        <f>tesouro!D23</f>
        <v>170</v>
      </c>
      <c r="E23" s="12">
        <f>proprio!D23</f>
        <v>210</v>
      </c>
      <c r="F23" s="17">
        <f>federal!D23</f>
        <v>0</v>
      </c>
      <c r="G23" s="17">
        <f>outros!D23</f>
        <v>0</v>
      </c>
    </row>
    <row r="24" spans="1:7" ht="11.25">
      <c r="A24" s="15" t="s">
        <v>27</v>
      </c>
      <c r="B24" s="16">
        <v>33903009</v>
      </c>
      <c r="C24" s="6">
        <f t="shared" si="0"/>
        <v>131492.26</v>
      </c>
      <c r="D24" s="12">
        <f>tesouro!D24</f>
        <v>31010.57</v>
      </c>
      <c r="E24" s="12">
        <f>proprio!D24</f>
        <v>77233.57</v>
      </c>
      <c r="F24" s="17">
        <f>federal!D24</f>
        <v>4846.52</v>
      </c>
      <c r="G24" s="17">
        <f>outros!D24</f>
        <v>18401.6</v>
      </c>
    </row>
    <row r="25" spans="1:7" ht="11.25">
      <c r="A25" s="15" t="s">
        <v>28</v>
      </c>
      <c r="B25" s="16">
        <v>33903010</v>
      </c>
      <c r="C25" s="6">
        <f t="shared" si="0"/>
        <v>336790.72</v>
      </c>
      <c r="D25" s="12">
        <f>tesouro!D25</f>
        <v>169716.94</v>
      </c>
      <c r="E25" s="12">
        <f>proprio!D25</f>
        <v>140491.31</v>
      </c>
      <c r="F25" s="17">
        <f>federal!D25</f>
        <v>16049.36</v>
      </c>
      <c r="G25" s="17">
        <f>outros!D25</f>
        <v>10533.11</v>
      </c>
    </row>
    <row r="26" spans="1:7" ht="11.25">
      <c r="A26" s="15" t="s">
        <v>29</v>
      </c>
      <c r="B26" s="16">
        <v>33903011</v>
      </c>
      <c r="C26" s="6">
        <f t="shared" si="0"/>
        <v>110936.03</v>
      </c>
      <c r="D26" s="12">
        <f>tesouro!D26</f>
        <v>6903.65</v>
      </c>
      <c r="E26" s="12">
        <f>proprio!D26</f>
        <v>98234.81</v>
      </c>
      <c r="F26" s="17">
        <f>federal!D26</f>
        <v>2836.91</v>
      </c>
      <c r="G26" s="17">
        <f>outros!D26</f>
        <v>2960.66</v>
      </c>
    </row>
    <row r="27" spans="1:7" ht="11.25">
      <c r="A27" s="15" t="s">
        <v>30</v>
      </c>
      <c r="B27" s="16">
        <v>33903012</v>
      </c>
      <c r="C27" s="6">
        <f t="shared" si="0"/>
        <v>2909.4</v>
      </c>
      <c r="D27" s="12">
        <f>tesouro!D27</f>
        <v>2592.4</v>
      </c>
      <c r="E27" s="12">
        <f>proprio!D27</f>
        <v>317</v>
      </c>
      <c r="F27" s="17">
        <f>federal!D27</f>
        <v>0</v>
      </c>
      <c r="G27" s="17">
        <f>outros!D27</f>
        <v>0</v>
      </c>
    </row>
    <row r="28" spans="1:7" ht="11.25">
      <c r="A28" s="15" t="s">
        <v>31</v>
      </c>
      <c r="B28" s="16">
        <v>33903013</v>
      </c>
      <c r="C28" s="6">
        <f t="shared" si="0"/>
        <v>27795.920000000002</v>
      </c>
      <c r="D28" s="12">
        <f>tesouro!D28</f>
        <v>10355.12</v>
      </c>
      <c r="E28" s="12">
        <f>proprio!D28</f>
        <v>16372.82</v>
      </c>
      <c r="F28" s="17">
        <f>federal!D28</f>
        <v>1067.98</v>
      </c>
      <c r="G28" s="17">
        <f>outros!D28</f>
        <v>0</v>
      </c>
    </row>
    <row r="29" spans="1:7" ht="11.25">
      <c r="A29" s="15" t="s">
        <v>32</v>
      </c>
      <c r="B29" s="16">
        <v>33903014</v>
      </c>
      <c r="C29" s="6">
        <f t="shared" si="0"/>
        <v>14855.58</v>
      </c>
      <c r="D29" s="12">
        <f>tesouro!D29</f>
        <v>1508</v>
      </c>
      <c r="E29" s="12">
        <f>proprio!D29</f>
        <v>13277.68</v>
      </c>
      <c r="F29" s="17">
        <f>federal!D29</f>
        <v>69.9</v>
      </c>
      <c r="G29" s="17">
        <f>outros!D29</f>
        <v>0</v>
      </c>
    </row>
    <row r="30" spans="1:7" ht="11.25">
      <c r="A30" s="15" t="s">
        <v>33</v>
      </c>
      <c r="B30" s="16">
        <v>33903015</v>
      </c>
      <c r="C30" s="6">
        <f t="shared" si="0"/>
        <v>55431.149999999994</v>
      </c>
      <c r="D30" s="12">
        <f>tesouro!D30</f>
        <v>0</v>
      </c>
      <c r="E30" s="12">
        <f>proprio!D30</f>
        <v>38694.75</v>
      </c>
      <c r="F30" s="17">
        <f>federal!D30</f>
        <v>6416.2</v>
      </c>
      <c r="G30" s="17">
        <f>outros!D30</f>
        <v>10320.2</v>
      </c>
    </row>
    <row r="31" spans="1:7" ht="11.25">
      <c r="A31" s="15" t="s">
        <v>34</v>
      </c>
      <c r="B31" s="16">
        <v>33903016</v>
      </c>
      <c r="C31" s="6">
        <f t="shared" si="0"/>
        <v>143859.27</v>
      </c>
      <c r="D31" s="12">
        <f>tesouro!D31</f>
        <v>27302</v>
      </c>
      <c r="E31" s="12">
        <f>proprio!D31</f>
        <v>75626.67</v>
      </c>
      <c r="F31" s="17">
        <f>federal!D31</f>
        <v>40600.3</v>
      </c>
      <c r="G31" s="17">
        <f>outros!D31</f>
        <v>330.3</v>
      </c>
    </row>
    <row r="32" spans="1:7" ht="11.25">
      <c r="A32" s="15" t="s">
        <v>35</v>
      </c>
      <c r="B32" s="16">
        <v>33903017</v>
      </c>
      <c r="C32" s="6">
        <f t="shared" si="0"/>
        <v>8908.26</v>
      </c>
      <c r="D32" s="12">
        <f>tesouro!D32</f>
        <v>4956.76</v>
      </c>
      <c r="E32" s="12">
        <f>proprio!D32</f>
        <v>3251.5</v>
      </c>
      <c r="F32" s="17">
        <f>federal!D32</f>
        <v>700</v>
      </c>
      <c r="G32" s="17">
        <f>outros!D32</f>
        <v>0</v>
      </c>
    </row>
    <row r="33" spans="1:7" ht="11.25">
      <c r="A33" s="15" t="s">
        <v>36</v>
      </c>
      <c r="B33" s="16">
        <v>33903018</v>
      </c>
      <c r="C33" s="6">
        <f t="shared" si="0"/>
        <v>13454.77</v>
      </c>
      <c r="D33" s="12">
        <f>tesouro!D33</f>
        <v>3552.87</v>
      </c>
      <c r="E33" s="12">
        <f>proprio!D33</f>
        <v>9901.9</v>
      </c>
      <c r="F33" s="17">
        <f>federal!D33</f>
        <v>0</v>
      </c>
      <c r="G33" s="17">
        <f>outros!D33</f>
        <v>0</v>
      </c>
    </row>
    <row r="34" spans="1:7" ht="11.25">
      <c r="A34" s="15" t="s">
        <v>37</v>
      </c>
      <c r="B34" s="16">
        <v>33903019</v>
      </c>
      <c r="C34" s="6">
        <f t="shared" si="0"/>
        <v>17832.199999999997</v>
      </c>
      <c r="D34" s="12">
        <f>tesouro!D34</f>
        <v>10230.38</v>
      </c>
      <c r="E34" s="12">
        <f>proprio!D34</f>
        <v>7601.82</v>
      </c>
      <c r="F34" s="17">
        <f>federal!D34</f>
        <v>0</v>
      </c>
      <c r="G34" s="17">
        <f>outros!D34</f>
        <v>0</v>
      </c>
    </row>
    <row r="35" spans="1:7" ht="11.25">
      <c r="A35" s="15" t="s">
        <v>38</v>
      </c>
      <c r="B35" s="16">
        <v>33903020</v>
      </c>
      <c r="C35" s="6">
        <f t="shared" si="0"/>
        <v>1294047.24</v>
      </c>
      <c r="D35" s="12">
        <f>tesouro!D35</f>
        <v>787436.14</v>
      </c>
      <c r="E35" s="12">
        <f>proprio!D35</f>
        <v>505943.61</v>
      </c>
      <c r="F35" s="17">
        <f>federal!D35</f>
        <v>667.49</v>
      </c>
      <c r="G35" s="17">
        <f>outros!D35</f>
        <v>0</v>
      </c>
    </row>
    <row r="36" spans="1:7" ht="11.25">
      <c r="A36" s="15" t="s">
        <v>39</v>
      </c>
      <c r="B36" s="16">
        <v>33903021</v>
      </c>
      <c r="C36" s="6">
        <f t="shared" si="0"/>
        <v>3094039.0500000003</v>
      </c>
      <c r="D36" s="12">
        <f>tesouro!D36</f>
        <v>1375600.8</v>
      </c>
      <c r="E36" s="12">
        <f>proprio!D36</f>
        <v>1718249.55</v>
      </c>
      <c r="F36" s="17">
        <f>federal!D36</f>
        <v>188.7</v>
      </c>
      <c r="G36" s="17">
        <f>outros!D36</f>
        <v>0</v>
      </c>
    </row>
    <row r="37" spans="1:7" ht="11.25">
      <c r="A37" s="15" t="s">
        <v>40</v>
      </c>
      <c r="B37" s="16">
        <v>33903022</v>
      </c>
      <c r="C37" s="6">
        <f aca="true" t="shared" si="1" ref="C37:C68">D37+E37+F37+G37</f>
        <v>119903.55</v>
      </c>
      <c r="D37" s="12">
        <f>tesouro!D37</f>
        <v>0</v>
      </c>
      <c r="E37" s="12">
        <f>proprio!D37</f>
        <v>119903.55</v>
      </c>
      <c r="F37" s="17">
        <f>federal!D37</f>
        <v>0</v>
      </c>
      <c r="G37" s="17">
        <f>outros!D37</f>
        <v>0</v>
      </c>
    </row>
    <row r="38" spans="1:7" ht="11.25">
      <c r="A38" s="15" t="s">
        <v>41</v>
      </c>
      <c r="B38" s="16">
        <v>33903023</v>
      </c>
      <c r="C38" s="6">
        <f t="shared" si="1"/>
        <v>8534.34</v>
      </c>
      <c r="D38" s="12">
        <f>tesouro!D38</f>
        <v>2100.97</v>
      </c>
      <c r="E38" s="12">
        <f>proprio!D38</f>
        <v>6433.37</v>
      </c>
      <c r="F38" s="17">
        <f>federal!D38</f>
        <v>0</v>
      </c>
      <c r="G38" s="17">
        <f>outros!D38</f>
        <v>0</v>
      </c>
    </row>
    <row r="39" spans="1:7" ht="11.25">
      <c r="A39" s="15" t="s">
        <v>42</v>
      </c>
      <c r="B39" s="16">
        <v>33903024</v>
      </c>
      <c r="C39" s="6">
        <f t="shared" si="1"/>
        <v>47493.7</v>
      </c>
      <c r="D39" s="12">
        <f>tesouro!D39</f>
        <v>31277.7</v>
      </c>
      <c r="E39" s="12">
        <f>proprio!D39</f>
        <v>16001.41</v>
      </c>
      <c r="F39" s="17">
        <f>federal!D39</f>
        <v>214.59</v>
      </c>
      <c r="G39" s="17">
        <f>outros!D39</f>
        <v>0</v>
      </c>
    </row>
    <row r="40" spans="1:7" ht="11.25">
      <c r="A40" s="15" t="s">
        <v>43</v>
      </c>
      <c r="B40" s="16">
        <v>33903025</v>
      </c>
      <c r="C40" s="6">
        <f t="shared" si="1"/>
        <v>130381.59</v>
      </c>
      <c r="D40" s="12">
        <f>tesouro!D40</f>
        <v>53093.72</v>
      </c>
      <c r="E40" s="12">
        <f>proprio!D40</f>
        <v>37961.65</v>
      </c>
      <c r="F40" s="17">
        <f>federal!D40</f>
        <v>0</v>
      </c>
      <c r="G40" s="17">
        <f>outros!D40</f>
        <v>39326.22</v>
      </c>
    </row>
    <row r="41" spans="1:7" ht="11.25">
      <c r="A41" s="15" t="s">
        <v>44</v>
      </c>
      <c r="B41" s="16">
        <v>33903026</v>
      </c>
      <c r="C41" s="6">
        <f t="shared" si="1"/>
        <v>1910</v>
      </c>
      <c r="D41" s="12">
        <f>tesouro!D41</f>
        <v>1910</v>
      </c>
      <c r="E41" s="12">
        <f>proprio!D41</f>
        <v>0</v>
      </c>
      <c r="F41" s="17">
        <f>federal!D41</f>
        <v>0</v>
      </c>
      <c r="G41" s="17">
        <f>outros!D41</f>
        <v>0</v>
      </c>
    </row>
    <row r="42" spans="1:7" ht="11.25">
      <c r="A42" s="15" t="s">
        <v>45</v>
      </c>
      <c r="B42" s="16">
        <v>33903027</v>
      </c>
      <c r="C42" s="6">
        <f t="shared" si="1"/>
        <v>92600.28</v>
      </c>
      <c r="D42" s="12">
        <f>tesouro!D42</f>
        <v>10382.26</v>
      </c>
      <c r="E42" s="12">
        <f>proprio!D42</f>
        <v>78232.81</v>
      </c>
      <c r="F42" s="17">
        <f>federal!D42</f>
        <v>3364</v>
      </c>
      <c r="G42" s="17">
        <f>outros!D42</f>
        <v>621.21</v>
      </c>
    </row>
    <row r="43" spans="1:7" ht="11.25">
      <c r="A43" s="15" t="s">
        <v>46</v>
      </c>
      <c r="B43" s="16">
        <v>33903028</v>
      </c>
      <c r="C43" s="6">
        <f t="shared" si="1"/>
        <v>2305</v>
      </c>
      <c r="D43" s="12">
        <f>tesouro!D43</f>
        <v>720</v>
      </c>
      <c r="E43" s="12">
        <f>proprio!D43</f>
        <v>1585</v>
      </c>
      <c r="F43" s="17">
        <f>federal!D43</f>
        <v>0</v>
      </c>
      <c r="G43" s="17">
        <f>outros!D43</f>
        <v>0</v>
      </c>
    </row>
    <row r="44" spans="1:7" ht="11.25">
      <c r="A44" s="15" t="s">
        <v>47</v>
      </c>
      <c r="B44" s="16">
        <v>33903029</v>
      </c>
      <c r="C44" s="6">
        <f t="shared" si="1"/>
        <v>148948.19</v>
      </c>
      <c r="D44" s="12">
        <f>tesouro!D44</f>
        <v>79988</v>
      </c>
      <c r="E44" s="12">
        <f>proprio!D44</f>
        <v>68960.19</v>
      </c>
      <c r="F44" s="17">
        <f>federal!D44</f>
        <v>0</v>
      </c>
      <c r="G44" s="17">
        <f>outros!D44</f>
        <v>0</v>
      </c>
    </row>
    <row r="45" spans="1:7" ht="11.25">
      <c r="A45" s="15" t="s">
        <v>48</v>
      </c>
      <c r="B45" s="16">
        <v>33903031</v>
      </c>
      <c r="C45" s="6">
        <f t="shared" si="1"/>
        <v>7866.280000000001</v>
      </c>
      <c r="D45" s="12">
        <f>tesouro!D45</f>
        <v>1251</v>
      </c>
      <c r="E45" s="12">
        <f>proprio!D45</f>
        <v>3975.28</v>
      </c>
      <c r="F45" s="17">
        <f>federal!D45</f>
        <v>1397.5</v>
      </c>
      <c r="G45" s="17">
        <f>outros!D45</f>
        <v>1242.5</v>
      </c>
    </row>
    <row r="46" spans="1:7" ht="11.25">
      <c r="A46" s="15" t="s">
        <v>49</v>
      </c>
      <c r="B46" s="16">
        <v>33903033</v>
      </c>
      <c r="C46" s="6">
        <f t="shared" si="1"/>
        <v>135476.71</v>
      </c>
      <c r="D46" s="12">
        <f>tesouro!D46</f>
        <v>29129.75</v>
      </c>
      <c r="E46" s="12">
        <f>proprio!D46</f>
        <v>78586.65</v>
      </c>
      <c r="F46" s="17">
        <f>federal!D46</f>
        <v>19908.4</v>
      </c>
      <c r="G46" s="17">
        <f>outros!D46</f>
        <v>7851.91</v>
      </c>
    </row>
    <row r="47" spans="1:7" ht="11.25">
      <c r="A47" s="15" t="s">
        <v>50</v>
      </c>
      <c r="B47" s="16">
        <v>33903034</v>
      </c>
      <c r="C47" s="6">
        <f t="shared" si="1"/>
        <v>2340.7</v>
      </c>
      <c r="D47" s="12">
        <f>tesouro!D47</f>
        <v>1417.53</v>
      </c>
      <c r="E47" s="12">
        <f>proprio!D47</f>
        <v>923.17</v>
      </c>
      <c r="F47" s="17">
        <f>federal!D47</f>
        <v>0</v>
      </c>
      <c r="G47" s="17">
        <f>outros!D47</f>
        <v>0</v>
      </c>
    </row>
    <row r="48" spans="1:7" ht="11.25">
      <c r="A48" s="15" t="s">
        <v>51</v>
      </c>
      <c r="B48" s="16">
        <v>33903035</v>
      </c>
      <c r="C48" s="6">
        <f t="shared" si="1"/>
        <v>62190.520000000004</v>
      </c>
      <c r="D48" s="12">
        <f>tesouro!D48</f>
        <v>4121.49</v>
      </c>
      <c r="E48" s="12">
        <f>proprio!D48</f>
        <v>25395.77</v>
      </c>
      <c r="F48" s="17">
        <f>federal!D48</f>
        <v>1545.59</v>
      </c>
      <c r="G48" s="17">
        <f>outros!D48</f>
        <v>31127.67</v>
      </c>
    </row>
    <row r="49" spans="1:7" ht="11.25">
      <c r="A49" s="15" t="s">
        <v>52</v>
      </c>
      <c r="B49" s="16">
        <v>33903037</v>
      </c>
      <c r="C49" s="6">
        <f t="shared" si="1"/>
        <v>58843.69</v>
      </c>
      <c r="D49" s="12">
        <f>tesouro!D50</f>
        <v>58516.19</v>
      </c>
      <c r="E49" s="12">
        <f>proprio!D49</f>
        <v>270</v>
      </c>
      <c r="F49" s="17">
        <f>federal!D49</f>
        <v>57.5</v>
      </c>
      <c r="G49" s="17">
        <f>outros!D49</f>
        <v>0</v>
      </c>
    </row>
    <row r="50" spans="1:7" ht="11.25">
      <c r="A50" s="15" t="s">
        <v>53</v>
      </c>
      <c r="B50" s="16">
        <v>33903097</v>
      </c>
      <c r="C50" s="6">
        <f t="shared" si="1"/>
        <v>140060.02</v>
      </c>
      <c r="D50" s="12">
        <f>tesouro!D50</f>
        <v>58516.19</v>
      </c>
      <c r="E50" s="12">
        <f>proprio!D50</f>
        <v>60078.1</v>
      </c>
      <c r="F50" s="17">
        <f>federal!D50</f>
        <v>13480.49</v>
      </c>
      <c r="G50" s="17">
        <f>outros!D50</f>
        <v>7985.24</v>
      </c>
    </row>
    <row r="51" spans="1:7" ht="11.25">
      <c r="A51" s="15" t="s">
        <v>54</v>
      </c>
      <c r="B51" s="16">
        <v>33903101</v>
      </c>
      <c r="C51" s="6">
        <f t="shared" si="1"/>
        <v>116583.45999999999</v>
      </c>
      <c r="D51" s="12">
        <f>tesouro!D51</f>
        <v>0</v>
      </c>
      <c r="E51" s="12">
        <f>proprio!D51</f>
        <v>1700</v>
      </c>
      <c r="F51" s="17">
        <f>federal!D51</f>
        <v>45899.9</v>
      </c>
      <c r="G51" s="17">
        <f>outros!D51</f>
        <v>68983.56</v>
      </c>
    </row>
    <row r="52" spans="1:7" ht="11.25">
      <c r="A52" s="15" t="s">
        <v>55</v>
      </c>
      <c r="B52" s="16">
        <v>33903301</v>
      </c>
      <c r="C52" s="6">
        <f t="shared" si="1"/>
        <v>54582.47</v>
      </c>
      <c r="D52" s="12">
        <f>tesouro!D52</f>
        <v>9899.98</v>
      </c>
      <c r="E52" s="12">
        <f>proprio!D52</f>
        <v>44682.49</v>
      </c>
      <c r="F52" s="17">
        <f>federal!D52</f>
        <v>0</v>
      </c>
      <c r="G52" s="17">
        <f>outros!D52</f>
        <v>0</v>
      </c>
    </row>
    <row r="53" spans="1:7" ht="11.25">
      <c r="A53" s="15" t="s">
        <v>56</v>
      </c>
      <c r="B53" s="16">
        <v>33903302</v>
      </c>
      <c r="C53" s="6">
        <f t="shared" si="1"/>
        <v>90805.83</v>
      </c>
      <c r="D53" s="12">
        <f>tesouro!D53</f>
        <v>15357.91</v>
      </c>
      <c r="E53" s="12">
        <f>proprio!D53</f>
        <v>75447.92</v>
      </c>
      <c r="F53" s="17">
        <f>federal!D53</f>
        <v>0</v>
      </c>
      <c r="G53" s="17">
        <f>outros!D53</f>
        <v>0</v>
      </c>
    </row>
    <row r="54" spans="1:7" ht="11.25">
      <c r="A54" s="15" t="s">
        <v>57</v>
      </c>
      <c r="B54" s="16">
        <v>33903303</v>
      </c>
      <c r="C54" s="6">
        <f t="shared" si="1"/>
        <v>42270.17</v>
      </c>
      <c r="D54" s="12">
        <f>tesouro!D54</f>
        <v>25083.65</v>
      </c>
      <c r="E54" s="12">
        <f>proprio!D54</f>
        <v>15311.52</v>
      </c>
      <c r="F54" s="17">
        <f>federal!D54</f>
        <v>1875</v>
      </c>
      <c r="G54" s="17">
        <f>outros!D54</f>
        <v>0</v>
      </c>
    </row>
    <row r="55" spans="1:7" ht="11.25">
      <c r="A55" s="15" t="s">
        <v>58</v>
      </c>
      <c r="B55" s="16">
        <v>33903601</v>
      </c>
      <c r="C55" s="6">
        <f t="shared" si="1"/>
        <v>31939.8</v>
      </c>
      <c r="D55" s="12">
        <f>tesouro!D56</f>
        <v>17578.8</v>
      </c>
      <c r="E55" s="12">
        <f>proprio!D55</f>
        <v>10281</v>
      </c>
      <c r="F55" s="17">
        <f>federal!D55</f>
        <v>0</v>
      </c>
      <c r="G55" s="17">
        <f>outros!D55</f>
        <v>4080</v>
      </c>
    </row>
    <row r="56" spans="1:7" ht="11.25">
      <c r="A56" s="15" t="s">
        <v>59</v>
      </c>
      <c r="B56" s="16">
        <v>33903602</v>
      </c>
      <c r="C56" s="6">
        <f t="shared" si="1"/>
        <v>514646.85</v>
      </c>
      <c r="D56" s="12">
        <f>tesouro!D57</f>
        <v>54595.06</v>
      </c>
      <c r="E56" s="12">
        <f>proprio!D56</f>
        <v>296863.79</v>
      </c>
      <c r="F56" s="17">
        <f>federal!D56</f>
        <v>163188</v>
      </c>
      <c r="G56" s="17">
        <f>outros!D56</f>
        <v>0</v>
      </c>
    </row>
    <row r="57" spans="1:7" ht="11.25">
      <c r="A57" s="15" t="s">
        <v>60</v>
      </c>
      <c r="B57" s="16">
        <v>33903603</v>
      </c>
      <c r="C57" s="6">
        <f t="shared" si="1"/>
        <v>94952.47</v>
      </c>
      <c r="D57" s="12">
        <f>tesouro!D57</f>
        <v>54595.06</v>
      </c>
      <c r="E57" s="12">
        <f>proprio!D57</f>
        <v>40357.41</v>
      </c>
      <c r="F57" s="17">
        <f>federal!D57</f>
        <v>0</v>
      </c>
      <c r="G57" s="17">
        <f>outros!D57</f>
        <v>0</v>
      </c>
    </row>
    <row r="58" spans="1:7" ht="11.25">
      <c r="A58" s="15" t="s">
        <v>61</v>
      </c>
      <c r="B58" s="16">
        <v>33903604</v>
      </c>
      <c r="C58" s="6">
        <f t="shared" si="1"/>
        <v>23400</v>
      </c>
      <c r="D58" s="12">
        <f>tesouro!D58</f>
        <v>23400</v>
      </c>
      <c r="E58" s="12">
        <f>proprio!D58</f>
        <v>0</v>
      </c>
      <c r="F58" s="17">
        <f>federal!D58</f>
        <v>0</v>
      </c>
      <c r="G58" s="17">
        <f>outros!D58</f>
        <v>0</v>
      </c>
    </row>
    <row r="59" spans="1:7" ht="11.25">
      <c r="A59" s="15" t="s">
        <v>62</v>
      </c>
      <c r="B59" s="16">
        <v>33903605</v>
      </c>
      <c r="C59" s="6">
        <f t="shared" si="1"/>
        <v>0</v>
      </c>
      <c r="D59" s="12">
        <f>tesouro!D59</f>
        <v>0</v>
      </c>
      <c r="E59" s="12">
        <f>proprio!D59</f>
        <v>0</v>
      </c>
      <c r="F59" s="17">
        <f>federal!D59</f>
        <v>0</v>
      </c>
      <c r="G59" s="17">
        <f>outros!D59</f>
        <v>0</v>
      </c>
    </row>
    <row r="60" spans="1:7" ht="11.25">
      <c r="A60" s="15" t="s">
        <v>63</v>
      </c>
      <c r="B60" s="16">
        <v>33903607</v>
      </c>
      <c r="C60" s="6">
        <f t="shared" si="1"/>
        <v>5204.21</v>
      </c>
      <c r="D60" s="12">
        <f>tesouro!D60</f>
        <v>576</v>
      </c>
      <c r="E60" s="12">
        <f>proprio!D60</f>
        <v>4628.21</v>
      </c>
      <c r="F60" s="17">
        <f>federal!D60</f>
        <v>0</v>
      </c>
      <c r="G60" s="17">
        <f>outros!D60</f>
        <v>0</v>
      </c>
    </row>
    <row r="61" spans="1:7" ht="11.25">
      <c r="A61" s="15" t="s">
        <v>64</v>
      </c>
      <c r="B61" s="16">
        <v>33903608</v>
      </c>
      <c r="C61" s="6">
        <f t="shared" si="1"/>
        <v>34646</v>
      </c>
      <c r="D61" s="12">
        <f>tesouro!D61</f>
        <v>0</v>
      </c>
      <c r="E61" s="12">
        <f>proprio!D61</f>
        <v>34646</v>
      </c>
      <c r="F61" s="17">
        <f>federal!D61</f>
        <v>0</v>
      </c>
      <c r="G61" s="17">
        <f>outros!D61</f>
        <v>0</v>
      </c>
    </row>
    <row r="62" spans="1:7" ht="11.25">
      <c r="A62" s="15" t="s">
        <v>65</v>
      </c>
      <c r="B62" s="16">
        <v>33903609</v>
      </c>
      <c r="C62" s="6">
        <f t="shared" si="1"/>
        <v>3366.44</v>
      </c>
      <c r="D62" s="12">
        <f>tesouro!D62</f>
        <v>0</v>
      </c>
      <c r="E62" s="12">
        <f>proprio!D62</f>
        <v>3366.44</v>
      </c>
      <c r="F62" s="17">
        <f>federal!D62</f>
        <v>0</v>
      </c>
      <c r="G62" s="17">
        <f>outros!D62</f>
        <v>0</v>
      </c>
    </row>
    <row r="63" spans="1:7" ht="11.25">
      <c r="A63" s="15" t="s">
        <v>66</v>
      </c>
      <c r="B63" s="16">
        <v>33903611</v>
      </c>
      <c r="C63" s="6">
        <f t="shared" si="1"/>
        <v>21124.81</v>
      </c>
      <c r="D63" s="12">
        <f>tesouro!D63</f>
        <v>1410</v>
      </c>
      <c r="E63" s="12">
        <f>proprio!D63</f>
        <v>19714.81</v>
      </c>
      <c r="F63" s="17">
        <f>federal!D63</f>
        <v>0</v>
      </c>
      <c r="G63" s="17">
        <f>outros!D63</f>
        <v>0</v>
      </c>
    </row>
    <row r="64" spans="1:7" ht="11.25">
      <c r="A64" s="15" t="s">
        <v>67</v>
      </c>
      <c r="B64" s="16">
        <v>33903613</v>
      </c>
      <c r="C64" s="6">
        <f t="shared" si="1"/>
        <v>0</v>
      </c>
      <c r="D64" s="12">
        <f>tesouro!D64</f>
        <v>0</v>
      </c>
      <c r="E64" s="12">
        <f>proprio!D64</f>
        <v>0</v>
      </c>
      <c r="F64" s="17">
        <f>federal!D64</f>
        <v>0</v>
      </c>
      <c r="G64" s="17">
        <f>outros!D64</f>
        <v>0</v>
      </c>
    </row>
    <row r="65" spans="1:7" ht="11.25">
      <c r="A65" s="15" t="s">
        <v>68</v>
      </c>
      <c r="B65" s="16">
        <v>33903701</v>
      </c>
      <c r="C65" s="6">
        <f t="shared" si="1"/>
        <v>81933.81</v>
      </c>
      <c r="D65" s="12">
        <f>tesouro!D65</f>
        <v>81933.81</v>
      </c>
      <c r="E65" s="12">
        <f>proprio!D65</f>
        <v>0</v>
      </c>
      <c r="F65" s="17">
        <f>federal!D65</f>
        <v>0</v>
      </c>
      <c r="G65" s="17">
        <f>outros!D65</f>
        <v>0</v>
      </c>
    </row>
    <row r="66" spans="1:7" ht="11.25">
      <c r="A66" s="15" t="s">
        <v>69</v>
      </c>
      <c r="B66" s="16">
        <v>33903702</v>
      </c>
      <c r="C66" s="6">
        <f t="shared" si="1"/>
        <v>23490.17</v>
      </c>
      <c r="D66" s="12">
        <f>tesouro!D66</f>
        <v>18720</v>
      </c>
      <c r="E66" s="12">
        <f>proprio!D66</f>
        <v>0</v>
      </c>
      <c r="F66" s="17">
        <f>federal!D66</f>
        <v>4770.17</v>
      </c>
      <c r="G66" s="17">
        <f>outros!D66</f>
        <v>0</v>
      </c>
    </row>
    <row r="67" spans="1:7" ht="11.25">
      <c r="A67" s="15" t="s">
        <v>70</v>
      </c>
      <c r="B67" s="16">
        <v>33903704</v>
      </c>
      <c r="C67" s="6">
        <f t="shared" si="1"/>
        <v>0</v>
      </c>
      <c r="D67" s="12">
        <f>tesouro!D67</f>
        <v>0</v>
      </c>
      <c r="E67" s="12">
        <f>proprio!D67</f>
        <v>0</v>
      </c>
      <c r="F67" s="17">
        <f>federal!D67</f>
        <v>0</v>
      </c>
      <c r="G67" s="17">
        <f>outros!D67</f>
        <v>0</v>
      </c>
    </row>
    <row r="68" spans="1:7" ht="11.25">
      <c r="A68" s="15" t="s">
        <v>71</v>
      </c>
      <c r="B68" s="16">
        <v>33903901</v>
      </c>
      <c r="C68" s="6">
        <f t="shared" si="1"/>
        <v>36195.12</v>
      </c>
      <c r="D68" s="12">
        <f>tesouro!D68</f>
        <v>13966.47</v>
      </c>
      <c r="E68" s="12">
        <f>proprio!D68</f>
        <v>22228.65</v>
      </c>
      <c r="F68" s="17">
        <f>federal!D68</f>
        <v>0</v>
      </c>
      <c r="G68" s="17">
        <f>outros!D68</f>
        <v>0</v>
      </c>
    </row>
    <row r="69" spans="1:7" ht="11.25">
      <c r="A69" s="15" t="s">
        <v>72</v>
      </c>
      <c r="B69" s="16">
        <v>33903902</v>
      </c>
      <c r="C69" s="6">
        <f aca="true" t="shared" si="2" ref="C69:C100">D69+E69+F69+G69</f>
        <v>626366.41</v>
      </c>
      <c r="D69" s="12">
        <f>tesouro!D69</f>
        <v>337157.54</v>
      </c>
      <c r="E69" s="12">
        <f>proprio!D69</f>
        <v>271591.49</v>
      </c>
      <c r="F69" s="17">
        <f>federal!D69</f>
        <v>6898.6</v>
      </c>
      <c r="G69" s="17">
        <f>outros!D69</f>
        <v>10718.78</v>
      </c>
    </row>
    <row r="70" spans="1:7" ht="11.25">
      <c r="A70" s="15" t="s">
        <v>73</v>
      </c>
      <c r="B70" s="16">
        <v>33903903</v>
      </c>
      <c r="C70" s="6">
        <f t="shared" si="2"/>
        <v>110</v>
      </c>
      <c r="D70" s="12">
        <f>tesouro!D70</f>
        <v>0</v>
      </c>
      <c r="E70" s="12">
        <f>proprio!D70</f>
        <v>110</v>
      </c>
      <c r="F70" s="17">
        <f>federal!D70</f>
        <v>0</v>
      </c>
      <c r="G70" s="17">
        <f>outros!D70</f>
        <v>0</v>
      </c>
    </row>
    <row r="71" spans="1:7" ht="11.25">
      <c r="A71" s="15" t="s">
        <v>74</v>
      </c>
      <c r="B71" s="16">
        <v>33903904</v>
      </c>
      <c r="C71" s="6">
        <f t="shared" si="2"/>
        <v>635237.42</v>
      </c>
      <c r="D71" s="12">
        <f>tesouro!D71</f>
        <v>48148.41</v>
      </c>
      <c r="E71" s="12">
        <f>proprio!D71</f>
        <v>587089.01</v>
      </c>
      <c r="F71" s="17">
        <f>federal!D71</f>
        <v>0</v>
      </c>
      <c r="G71" s="17">
        <f>outros!D71</f>
        <v>0</v>
      </c>
    </row>
    <row r="72" spans="1:7" ht="11.25">
      <c r="A72" s="15" t="s">
        <v>75</v>
      </c>
      <c r="B72" s="16">
        <v>33903905</v>
      </c>
      <c r="C72" s="6">
        <f t="shared" si="2"/>
        <v>0</v>
      </c>
      <c r="D72" s="12">
        <f>tesouro!D72</f>
        <v>0</v>
      </c>
      <c r="E72" s="12">
        <f>proprio!D72</f>
        <v>0</v>
      </c>
      <c r="F72" s="17">
        <f>federal!D72</f>
        <v>0</v>
      </c>
      <c r="G72" s="17">
        <f>outros!D72</f>
        <v>0</v>
      </c>
    </row>
    <row r="73" spans="1:7" ht="11.25">
      <c r="A73" s="15" t="s">
        <v>76</v>
      </c>
      <c r="B73" s="16">
        <v>33903906</v>
      </c>
      <c r="C73" s="6">
        <f t="shared" si="2"/>
        <v>2051973.5299999998</v>
      </c>
      <c r="D73" s="12">
        <f>tesouro!D73</f>
        <v>1568661.89</v>
      </c>
      <c r="E73" s="12">
        <f>proprio!D73</f>
        <v>483311.64</v>
      </c>
      <c r="F73" s="17">
        <f>federal!D73</f>
        <v>0</v>
      </c>
      <c r="G73" s="17">
        <f>outros!D73</f>
        <v>0</v>
      </c>
    </row>
    <row r="74" spans="1:7" ht="11.25">
      <c r="A74" s="15" t="s">
        <v>77</v>
      </c>
      <c r="B74" s="16">
        <v>33903907</v>
      </c>
      <c r="C74" s="6">
        <f t="shared" si="2"/>
        <v>288088.26</v>
      </c>
      <c r="D74" s="12">
        <f>tesouro!D74</f>
        <v>287573.74</v>
      </c>
      <c r="E74" s="12">
        <f>proprio!D74</f>
        <v>514.52</v>
      </c>
      <c r="F74" s="17">
        <f>federal!D74</f>
        <v>0</v>
      </c>
      <c r="G74" s="17">
        <f>outros!D74</f>
        <v>0</v>
      </c>
    </row>
    <row r="75" spans="1:7" ht="11.25">
      <c r="A75" s="15" t="s">
        <v>78</v>
      </c>
      <c r="B75" s="16">
        <v>33903908</v>
      </c>
      <c r="C75" s="6">
        <f t="shared" si="2"/>
        <v>1448.15</v>
      </c>
      <c r="D75" s="12">
        <f>tesouro!D75</f>
        <v>1338.15</v>
      </c>
      <c r="E75" s="12">
        <f>proprio!D75</f>
        <v>110</v>
      </c>
      <c r="F75" s="17">
        <f>federal!D75</f>
        <v>0</v>
      </c>
      <c r="G75" s="17">
        <f>outros!D75</f>
        <v>0</v>
      </c>
    </row>
    <row r="76" spans="1:7" ht="11.25">
      <c r="A76" s="15" t="s">
        <v>79</v>
      </c>
      <c r="B76" s="16">
        <v>33903909</v>
      </c>
      <c r="C76" s="6">
        <f t="shared" si="2"/>
        <v>124703.1</v>
      </c>
      <c r="D76" s="12">
        <f>tesouro!D76</f>
        <v>300</v>
      </c>
      <c r="E76" s="12">
        <f>proprio!D76</f>
        <v>124299.6</v>
      </c>
      <c r="F76" s="17">
        <f>federal!D76</f>
        <v>0</v>
      </c>
      <c r="G76" s="17">
        <f>outros!D76</f>
        <v>103.5</v>
      </c>
    </row>
    <row r="77" spans="1:7" ht="11.25">
      <c r="A77" s="15" t="s">
        <v>80</v>
      </c>
      <c r="B77" s="16">
        <v>33903910</v>
      </c>
      <c r="C77" s="6">
        <f t="shared" si="2"/>
        <v>174669.9</v>
      </c>
      <c r="D77" s="12">
        <f>tesouro!D77</f>
        <v>39</v>
      </c>
      <c r="E77" s="12">
        <f>proprio!D77</f>
        <v>2460</v>
      </c>
      <c r="F77" s="17">
        <f>federal!D77</f>
        <v>138162.3</v>
      </c>
      <c r="G77" s="17">
        <f>outros!D77</f>
        <v>34008.6</v>
      </c>
    </row>
    <row r="78" spans="1:7" ht="11.25">
      <c r="A78" s="15" t="s">
        <v>81</v>
      </c>
      <c r="B78" s="16">
        <v>33903911</v>
      </c>
      <c r="C78" s="6">
        <f t="shared" si="2"/>
        <v>14392.3</v>
      </c>
      <c r="D78" s="12">
        <f>tesouro!D78</f>
        <v>2999.5</v>
      </c>
      <c r="E78" s="12">
        <f>proprio!D78</f>
        <v>10902.8</v>
      </c>
      <c r="F78" s="17">
        <f>federal!D78</f>
        <v>0</v>
      </c>
      <c r="G78" s="17">
        <f>outros!D78</f>
        <v>490</v>
      </c>
    </row>
    <row r="79" spans="1:7" ht="11.25">
      <c r="A79" s="15" t="s">
        <v>82</v>
      </c>
      <c r="B79" s="16">
        <v>33903912</v>
      </c>
      <c r="C79" s="6">
        <f t="shared" si="2"/>
        <v>494769.25</v>
      </c>
      <c r="D79" s="12">
        <f>tesouro!D79</f>
        <v>9536.4</v>
      </c>
      <c r="E79" s="12">
        <f>proprio!D79</f>
        <v>485232.85</v>
      </c>
      <c r="F79" s="17">
        <f>federal!D79</f>
        <v>0</v>
      </c>
      <c r="G79" s="17">
        <f>outros!D79</f>
        <v>0</v>
      </c>
    </row>
    <row r="80" spans="1:7" ht="11.25">
      <c r="A80" s="15" t="s">
        <v>83</v>
      </c>
      <c r="B80" s="16">
        <v>33903913</v>
      </c>
      <c r="C80" s="6">
        <f t="shared" si="2"/>
        <v>126036.09000000001</v>
      </c>
      <c r="D80" s="12">
        <f>tesouro!D80</f>
        <v>15613.88</v>
      </c>
      <c r="E80" s="12">
        <f>proprio!D80</f>
        <v>110422.21</v>
      </c>
      <c r="F80" s="17">
        <f>federal!D80</f>
        <v>0</v>
      </c>
      <c r="G80" s="17">
        <f>outros!D80</f>
        <v>0</v>
      </c>
    </row>
    <row r="81" spans="1:7" ht="11.25">
      <c r="A81" s="15" t="s">
        <v>84</v>
      </c>
      <c r="B81" s="16">
        <v>33903914</v>
      </c>
      <c r="C81" s="6">
        <f t="shared" si="2"/>
        <v>68401.16</v>
      </c>
      <c r="D81" s="12">
        <f>tesouro!D81</f>
        <v>23897.86</v>
      </c>
      <c r="E81" s="12">
        <f>proprio!D81</f>
        <v>39823.3</v>
      </c>
      <c r="F81" s="17">
        <f>federal!D81</f>
        <v>0</v>
      </c>
      <c r="G81" s="17">
        <f>outros!D81</f>
        <v>4680</v>
      </c>
    </row>
    <row r="82" spans="1:7" ht="11.25">
      <c r="A82" s="15" t="s">
        <v>85</v>
      </c>
      <c r="B82" s="16">
        <v>33903915</v>
      </c>
      <c r="C82" s="6">
        <f t="shared" si="2"/>
        <v>3948</v>
      </c>
      <c r="D82" s="12">
        <f>tesouro!D82</f>
        <v>3948</v>
      </c>
      <c r="E82" s="12">
        <f>proprio!D82</f>
        <v>0</v>
      </c>
      <c r="F82" s="17">
        <f>federal!D82</f>
        <v>0</v>
      </c>
      <c r="G82" s="17">
        <f>outros!D82</f>
        <v>0</v>
      </c>
    </row>
    <row r="83" spans="1:7" ht="11.25">
      <c r="A83" s="15" t="s">
        <v>86</v>
      </c>
      <c r="B83" s="16">
        <v>33903916</v>
      </c>
      <c r="C83" s="6">
        <f t="shared" si="2"/>
        <v>9825.8</v>
      </c>
      <c r="D83" s="12">
        <f>tesouro!D83</f>
        <v>3154</v>
      </c>
      <c r="E83" s="12">
        <f>proprio!D83</f>
        <v>550</v>
      </c>
      <c r="F83" s="17">
        <f>federal!D83</f>
        <v>2571.05</v>
      </c>
      <c r="G83" s="17">
        <f>outros!D83</f>
        <v>3550.75</v>
      </c>
    </row>
    <row r="84" spans="1:7" ht="11.25">
      <c r="A84" s="15" t="s">
        <v>87</v>
      </c>
      <c r="B84" s="16">
        <v>33903917</v>
      </c>
      <c r="C84" s="6">
        <f t="shared" si="2"/>
        <v>1609</v>
      </c>
      <c r="D84" s="12">
        <f>tesouro!D84</f>
        <v>0</v>
      </c>
      <c r="E84" s="12">
        <f>proprio!D84</f>
        <v>1609</v>
      </c>
      <c r="F84" s="17">
        <f>federal!D84</f>
        <v>0</v>
      </c>
      <c r="G84" s="17">
        <f>outros!D84</f>
        <v>0</v>
      </c>
    </row>
    <row r="85" spans="1:7" ht="11.25">
      <c r="A85" s="15" t="s">
        <v>88</v>
      </c>
      <c r="B85" s="16">
        <v>33903918</v>
      </c>
      <c r="C85" s="6">
        <f t="shared" si="2"/>
        <v>78601.74</v>
      </c>
      <c r="D85" s="12">
        <f>tesouro!D85</f>
        <v>13116.7</v>
      </c>
      <c r="E85" s="12">
        <f>proprio!D85</f>
        <v>65485.04</v>
      </c>
      <c r="F85" s="17">
        <f>federal!D85</f>
        <v>0</v>
      </c>
      <c r="G85" s="17">
        <f>outros!D85</f>
        <v>0</v>
      </c>
    </row>
    <row r="86" spans="1:7" ht="11.25">
      <c r="A86" s="15" t="s">
        <v>89</v>
      </c>
      <c r="B86" s="16">
        <v>33903919</v>
      </c>
      <c r="C86" s="6">
        <f t="shared" si="2"/>
        <v>360</v>
      </c>
      <c r="D86" s="12">
        <f>tesouro!D86</f>
        <v>0</v>
      </c>
      <c r="E86" s="12">
        <f>proprio!D86</f>
        <v>0</v>
      </c>
      <c r="F86" s="17">
        <f>federal!D86</f>
        <v>0</v>
      </c>
      <c r="G86" s="17">
        <f>outros!D86</f>
        <v>360</v>
      </c>
    </row>
    <row r="87" spans="1:7" ht="11.25">
      <c r="A87" s="15" t="s">
        <v>90</v>
      </c>
      <c r="B87" s="16">
        <v>33903920</v>
      </c>
      <c r="C87" s="6">
        <f t="shared" si="2"/>
        <v>4070</v>
      </c>
      <c r="D87" s="12">
        <f>tesouro!D87</f>
        <v>1100</v>
      </c>
      <c r="E87" s="12">
        <f>proprio!D87</f>
        <v>2970</v>
      </c>
      <c r="F87" s="17">
        <f>federal!D87</f>
        <v>0</v>
      </c>
      <c r="G87" s="17">
        <f>outros!D87</f>
        <v>0</v>
      </c>
    </row>
    <row r="88" spans="1:7" ht="11.25">
      <c r="A88" s="15" t="s">
        <v>91</v>
      </c>
      <c r="B88" s="16">
        <v>33903921</v>
      </c>
      <c r="C88" s="6">
        <f t="shared" si="2"/>
        <v>8338</v>
      </c>
      <c r="D88" s="12">
        <f>tesouro!D88</f>
        <v>460</v>
      </c>
      <c r="E88" s="12">
        <f>proprio!D88</f>
        <v>998</v>
      </c>
      <c r="F88" s="17">
        <f>federal!D88</f>
        <v>0</v>
      </c>
      <c r="G88" s="17">
        <f>outros!D88</f>
        <v>6880</v>
      </c>
    </row>
    <row r="89" spans="1:7" ht="11.25">
      <c r="A89" s="15" t="s">
        <v>92</v>
      </c>
      <c r="B89" s="16">
        <v>33903922</v>
      </c>
      <c r="C89" s="6">
        <f t="shared" si="2"/>
        <v>4787162.99</v>
      </c>
      <c r="D89" s="12">
        <f>tesouro!D89</f>
        <v>15273.5</v>
      </c>
      <c r="E89" s="12">
        <f>proprio!D89</f>
        <v>4690046.66</v>
      </c>
      <c r="F89" s="17">
        <f>federal!D89</f>
        <v>4999.47</v>
      </c>
      <c r="G89" s="17">
        <f>outros!D89</f>
        <v>76843.36</v>
      </c>
    </row>
    <row r="90" spans="1:7" ht="11.25">
      <c r="A90" s="15" t="s">
        <v>93</v>
      </c>
      <c r="B90" s="16">
        <v>33903923</v>
      </c>
      <c r="C90" s="6">
        <f t="shared" si="2"/>
        <v>659429.4400000001</v>
      </c>
      <c r="D90" s="12">
        <f>tesouro!D90</f>
        <v>12210.08</v>
      </c>
      <c r="E90" s="12">
        <f>proprio!D90</f>
        <v>445864.59</v>
      </c>
      <c r="F90" s="17">
        <f>federal!D90</f>
        <v>165419.98</v>
      </c>
      <c r="G90" s="17">
        <f>outros!D90</f>
        <v>35934.79</v>
      </c>
    </row>
    <row r="91" spans="1:7" ht="11.25">
      <c r="A91" s="15" t="s">
        <v>94</v>
      </c>
      <c r="B91" s="16">
        <v>33903924</v>
      </c>
      <c r="C91" s="6">
        <f t="shared" si="2"/>
        <v>112009.86</v>
      </c>
      <c r="D91" s="12">
        <f>tesouro!D91</f>
        <v>11457.95</v>
      </c>
      <c r="E91" s="12">
        <f>proprio!D91</f>
        <v>100551.91</v>
      </c>
      <c r="F91" s="17">
        <f>federal!D91</f>
        <v>0</v>
      </c>
      <c r="G91" s="17">
        <f>outros!D91</f>
        <v>0</v>
      </c>
    </row>
    <row r="92" spans="1:7" ht="11.25">
      <c r="A92" s="15" t="s">
        <v>95</v>
      </c>
      <c r="B92" s="16">
        <v>33903925</v>
      </c>
      <c r="C92" s="6">
        <f t="shared" si="2"/>
        <v>28740.81</v>
      </c>
      <c r="D92" s="12">
        <f>tesouro!D92</f>
        <v>0</v>
      </c>
      <c r="E92" s="12">
        <f>proprio!D92</f>
        <v>28740.81</v>
      </c>
      <c r="F92" s="17">
        <f>federal!D92</f>
        <v>0</v>
      </c>
      <c r="G92" s="17">
        <f>outros!D92</f>
        <v>0</v>
      </c>
    </row>
    <row r="93" spans="1:7" ht="11.25">
      <c r="A93" s="15" t="s">
        <v>96</v>
      </c>
      <c r="B93" s="16">
        <v>33903926</v>
      </c>
      <c r="C93" s="6">
        <f t="shared" si="2"/>
        <v>12977.53</v>
      </c>
      <c r="D93" s="12">
        <f>tesouro!D93</f>
        <v>0</v>
      </c>
      <c r="E93" s="12">
        <f>proprio!D93</f>
        <v>11333.41</v>
      </c>
      <c r="F93" s="17">
        <f>federal!D93</f>
        <v>1500</v>
      </c>
      <c r="G93" s="17">
        <f>outros!D93</f>
        <v>144.12</v>
      </c>
    </row>
    <row r="94" spans="1:7" ht="11.25">
      <c r="A94" s="15" t="s">
        <v>97</v>
      </c>
      <c r="B94" s="16">
        <v>33903927</v>
      </c>
      <c r="C94" s="6">
        <f t="shared" si="2"/>
        <v>114967.55</v>
      </c>
      <c r="D94" s="12">
        <f>tesouro!D94</f>
        <v>41415.33</v>
      </c>
      <c r="E94" s="12">
        <f>proprio!D94</f>
        <v>73552.22</v>
      </c>
      <c r="F94" s="17">
        <f>federal!D94</f>
        <v>0</v>
      </c>
      <c r="G94" s="17">
        <f>outros!D94</f>
        <v>0</v>
      </c>
    </row>
    <row r="95" spans="1:7" ht="11.25">
      <c r="A95" s="15" t="s">
        <v>98</v>
      </c>
      <c r="B95" s="16">
        <v>33903928</v>
      </c>
      <c r="C95" s="6">
        <f t="shared" si="2"/>
        <v>2966.87</v>
      </c>
      <c r="D95" s="12">
        <f>tesouro!D95</f>
        <v>1136.63</v>
      </c>
      <c r="E95" s="12">
        <f>proprio!D95</f>
        <v>1830.24</v>
      </c>
      <c r="F95" s="17">
        <f>federal!D95</f>
        <v>0</v>
      </c>
      <c r="G95" s="17">
        <f>outros!D95</f>
        <v>0</v>
      </c>
    </row>
    <row r="96" spans="1:7" ht="11.25">
      <c r="A96" s="15" t="s">
        <v>99</v>
      </c>
      <c r="B96" s="16">
        <v>33903929</v>
      </c>
      <c r="C96" s="6">
        <f t="shared" si="2"/>
        <v>32942.5</v>
      </c>
      <c r="D96" s="12">
        <f>tesouro!D96</f>
        <v>5158.21</v>
      </c>
      <c r="E96" s="12">
        <f>proprio!D96</f>
        <v>4850.34</v>
      </c>
      <c r="F96" s="17">
        <f>federal!D96</f>
        <v>7014.45</v>
      </c>
      <c r="G96" s="17">
        <f>outros!D96</f>
        <v>15919.5</v>
      </c>
    </row>
    <row r="97" spans="1:7" ht="11.25">
      <c r="A97" s="15" t="s">
        <v>100</v>
      </c>
      <c r="B97" s="16">
        <v>33903930</v>
      </c>
      <c r="C97" s="6">
        <f t="shared" si="2"/>
        <v>100607.5</v>
      </c>
      <c r="D97" s="12">
        <f>tesouro!D97</f>
        <v>80739.95</v>
      </c>
      <c r="E97" s="12">
        <f>proprio!D97</f>
        <v>19447.53</v>
      </c>
      <c r="F97" s="17">
        <f>federal!D97</f>
        <v>420.02</v>
      </c>
      <c r="G97" s="17">
        <f>outros!D97</f>
        <v>0</v>
      </c>
    </row>
    <row r="98" spans="1:7" ht="11.25">
      <c r="A98" s="15" t="s">
        <v>101</v>
      </c>
      <c r="B98" s="16">
        <v>33903931</v>
      </c>
      <c r="C98" s="6">
        <f t="shared" si="2"/>
        <v>44178.83</v>
      </c>
      <c r="D98" s="12">
        <f>tesouro!D98</f>
        <v>14290.52</v>
      </c>
      <c r="E98" s="12">
        <f>proprio!D98</f>
        <v>29888.31</v>
      </c>
      <c r="F98" s="17">
        <f>federal!D98</f>
        <v>0</v>
      </c>
      <c r="G98" s="17">
        <f>outros!D98</f>
        <v>0</v>
      </c>
    </row>
    <row r="99" spans="1:7" ht="11.25">
      <c r="A99" s="15" t="s">
        <v>102</v>
      </c>
      <c r="B99" s="16">
        <v>33903932</v>
      </c>
      <c r="C99" s="6">
        <f t="shared" si="2"/>
        <v>19552.68</v>
      </c>
      <c r="D99" s="12">
        <f>tesouro!D99</f>
        <v>2099.1</v>
      </c>
      <c r="E99" s="12">
        <f>proprio!D99</f>
        <v>17258.58</v>
      </c>
      <c r="F99" s="17">
        <f>federal!D99</f>
        <v>0</v>
      </c>
      <c r="G99" s="17">
        <f>outros!D99</f>
        <v>195</v>
      </c>
    </row>
    <row r="100" spans="1:7" ht="11.25">
      <c r="A100" s="15" t="s">
        <v>103</v>
      </c>
      <c r="B100" s="16">
        <v>33903933</v>
      </c>
      <c r="C100" s="6">
        <f t="shared" si="2"/>
        <v>242722.7</v>
      </c>
      <c r="D100" s="12">
        <f>tesouro!D100</f>
        <v>129501.86</v>
      </c>
      <c r="E100" s="12">
        <f>proprio!D100</f>
        <v>113220.84</v>
      </c>
      <c r="F100" s="17">
        <f>federal!D100</f>
        <v>0</v>
      </c>
      <c r="G100" s="17">
        <f>outros!D100</f>
        <v>0</v>
      </c>
    </row>
    <row r="101" spans="1:7" ht="11.25">
      <c r="A101" s="15" t="s">
        <v>104</v>
      </c>
      <c r="B101" s="16">
        <v>33903934</v>
      </c>
      <c r="C101" s="6">
        <f aca="true" t="shared" si="3" ref="C101:C132">D101+E101+F101+G101</f>
        <v>0</v>
      </c>
      <c r="D101" s="12">
        <f>tesouro!D101</f>
        <v>0</v>
      </c>
      <c r="E101" s="12">
        <f>proprio!D101</f>
        <v>0</v>
      </c>
      <c r="F101" s="17">
        <f>federal!D101</f>
        <v>0</v>
      </c>
      <c r="G101" s="17">
        <f>outros!D101</f>
        <v>0</v>
      </c>
    </row>
    <row r="102" spans="1:7" ht="11.25">
      <c r="A102" s="15" t="s">
        <v>105</v>
      </c>
      <c r="B102" s="16">
        <v>33903935</v>
      </c>
      <c r="C102" s="6">
        <f t="shared" si="3"/>
        <v>40697.73</v>
      </c>
      <c r="D102" s="12">
        <f>tesouro!D102</f>
        <v>0</v>
      </c>
      <c r="E102" s="12">
        <f>proprio!D102</f>
        <v>40697.73</v>
      </c>
      <c r="F102" s="17">
        <f>federal!D102</f>
        <v>0</v>
      </c>
      <c r="G102" s="17">
        <f>outros!D102</f>
        <v>0</v>
      </c>
    </row>
    <row r="103" spans="1:7" ht="11.25">
      <c r="A103" s="15" t="s">
        <v>106</v>
      </c>
      <c r="B103" s="16">
        <v>33903936</v>
      </c>
      <c r="C103" s="6">
        <f t="shared" si="3"/>
        <v>1283348.67</v>
      </c>
      <c r="D103" s="12">
        <f>tesouro!D103</f>
        <v>732850.74</v>
      </c>
      <c r="E103" s="12">
        <f>proprio!D103</f>
        <v>550497.93</v>
      </c>
      <c r="F103" s="17">
        <f>federal!D103</f>
        <v>0</v>
      </c>
      <c r="G103" s="17">
        <f>outros!D103</f>
        <v>0</v>
      </c>
    </row>
    <row r="104" spans="1:7" ht="11.25">
      <c r="A104" s="15" t="s">
        <v>107</v>
      </c>
      <c r="B104" s="16">
        <v>33903937</v>
      </c>
      <c r="C104" s="6">
        <f t="shared" si="3"/>
        <v>253</v>
      </c>
      <c r="D104" s="12">
        <f>tesouro!D104</f>
        <v>0</v>
      </c>
      <c r="E104" s="12">
        <f>proprio!D104</f>
        <v>0</v>
      </c>
      <c r="F104" s="17">
        <f>federal!D104</f>
        <v>125</v>
      </c>
      <c r="G104" s="17">
        <f>outros!D104</f>
        <v>128</v>
      </c>
    </row>
    <row r="105" spans="1:7" ht="11.25">
      <c r="A105" s="15" t="s">
        <v>108</v>
      </c>
      <c r="B105" s="16">
        <v>33903938</v>
      </c>
      <c r="C105" s="6">
        <f t="shared" si="3"/>
        <v>12995</v>
      </c>
      <c r="D105" s="12">
        <f>tesouro!D105</f>
        <v>0</v>
      </c>
      <c r="E105" s="12">
        <f>proprio!D105</f>
        <v>0</v>
      </c>
      <c r="F105" s="17">
        <f>federal!D105</f>
        <v>7138</v>
      </c>
      <c r="G105" s="17">
        <f>outros!D105</f>
        <v>5857</v>
      </c>
    </row>
    <row r="106" spans="1:7" ht="11.25">
      <c r="A106" s="15" t="s">
        <v>109</v>
      </c>
      <c r="B106" s="16">
        <v>33903939</v>
      </c>
      <c r="C106" s="6">
        <f t="shared" si="3"/>
        <v>297338.01</v>
      </c>
      <c r="D106" s="12">
        <f>tesouro!D106</f>
        <v>120529.77</v>
      </c>
      <c r="E106" s="12">
        <f>proprio!D106</f>
        <v>176808.24</v>
      </c>
      <c r="F106" s="17">
        <f>federal!D106</f>
        <v>0</v>
      </c>
      <c r="G106" s="17">
        <f>outros!D106</f>
        <v>0</v>
      </c>
    </row>
    <row r="107" spans="1:7" ht="11.25">
      <c r="A107" s="15" t="s">
        <v>110</v>
      </c>
      <c r="B107" s="16">
        <v>33903941</v>
      </c>
      <c r="C107" s="6">
        <f t="shared" si="3"/>
        <v>74807.58</v>
      </c>
      <c r="D107" s="12">
        <f>tesouro!D107</f>
        <v>22585.73</v>
      </c>
      <c r="E107" s="12">
        <f>proprio!D107</f>
        <v>52221.85</v>
      </c>
      <c r="F107" s="17">
        <f>federal!D107</f>
        <v>0</v>
      </c>
      <c r="G107" s="17">
        <f>outros!D107</f>
        <v>0</v>
      </c>
    </row>
    <row r="108" spans="1:7" ht="11.25">
      <c r="A108" s="15" t="s">
        <v>111</v>
      </c>
      <c r="B108" s="16">
        <v>33903942</v>
      </c>
      <c r="C108" s="6">
        <f t="shared" si="3"/>
        <v>3209</v>
      </c>
      <c r="D108" s="12">
        <f>tesouro!D108</f>
        <v>1584</v>
      </c>
      <c r="E108" s="12">
        <f>proprio!D108</f>
        <v>0</v>
      </c>
      <c r="F108" s="17">
        <f>federal!D108</f>
        <v>0</v>
      </c>
      <c r="G108" s="17">
        <f>outros!D108</f>
        <v>1625</v>
      </c>
    </row>
    <row r="109" spans="1:7" ht="11.25">
      <c r="A109" s="15" t="s">
        <v>112</v>
      </c>
      <c r="B109" s="16">
        <v>33903945</v>
      </c>
      <c r="C109" s="6">
        <f t="shared" si="3"/>
        <v>564530.39</v>
      </c>
      <c r="D109" s="12">
        <f>tesouro!D109</f>
        <v>374694.54</v>
      </c>
      <c r="E109" s="12">
        <f>proprio!D109</f>
        <v>189435.85</v>
      </c>
      <c r="F109" s="17">
        <f>federal!D109</f>
        <v>0</v>
      </c>
      <c r="G109" s="17">
        <f>outros!D109</f>
        <v>400</v>
      </c>
    </row>
    <row r="110" spans="1:7" ht="11.25">
      <c r="A110" s="15" t="s">
        <v>113</v>
      </c>
      <c r="B110" s="16">
        <v>33903946</v>
      </c>
      <c r="C110" s="6">
        <f t="shared" si="3"/>
        <v>22301.05</v>
      </c>
      <c r="D110" s="12">
        <f>tesouro!D110</f>
        <v>6150</v>
      </c>
      <c r="E110" s="12">
        <f>proprio!D110</f>
        <v>2250</v>
      </c>
      <c r="F110" s="17">
        <f>federal!D110</f>
        <v>5620</v>
      </c>
      <c r="G110" s="17">
        <f>outros!D110</f>
        <v>8281.05</v>
      </c>
    </row>
    <row r="111" spans="1:7" ht="11.25">
      <c r="A111" s="15" t="s">
        <v>114</v>
      </c>
      <c r="B111" s="16">
        <v>33903947</v>
      </c>
      <c r="C111" s="6">
        <f t="shared" si="3"/>
        <v>9179</v>
      </c>
      <c r="D111" s="12">
        <f>tesouro!D111</f>
        <v>1200</v>
      </c>
      <c r="E111" s="12">
        <f>proprio!D111</f>
        <v>3010</v>
      </c>
      <c r="F111" s="17">
        <f>federal!D111</f>
        <v>0</v>
      </c>
      <c r="G111" s="17">
        <f>outros!D111</f>
        <v>4969</v>
      </c>
    </row>
    <row r="112" spans="1:7" ht="11.25">
      <c r="A112" s="15" t="s">
        <v>115</v>
      </c>
      <c r="B112" s="16">
        <v>33903948</v>
      </c>
      <c r="C112" s="6">
        <f t="shared" si="3"/>
        <v>36475.06</v>
      </c>
      <c r="D112" s="12">
        <f>tesouro!D112</f>
        <v>19773.91</v>
      </c>
      <c r="E112" s="12">
        <f>proprio!D112</f>
        <v>16592.65</v>
      </c>
      <c r="F112" s="17">
        <f>federal!D112</f>
        <v>0</v>
      </c>
      <c r="G112" s="17">
        <f>outros!D112</f>
        <v>108.5</v>
      </c>
    </row>
    <row r="113" spans="1:7" ht="11.25">
      <c r="A113" s="15" t="s">
        <v>116</v>
      </c>
      <c r="B113" s="16">
        <v>33903949</v>
      </c>
      <c r="C113" s="6">
        <f t="shared" si="3"/>
        <v>54699.03</v>
      </c>
      <c r="D113" s="12">
        <f>tesouro!D113</f>
        <v>8612</v>
      </c>
      <c r="E113" s="12">
        <f>proprio!D113</f>
        <v>44515.74</v>
      </c>
      <c r="F113" s="17">
        <f>federal!D113</f>
        <v>121.29</v>
      </c>
      <c r="G113" s="17">
        <f>outros!D113</f>
        <v>1450</v>
      </c>
    </row>
    <row r="114" spans="1:7" ht="11.25">
      <c r="A114" s="15" t="s">
        <v>117</v>
      </c>
      <c r="B114" s="16">
        <v>33903950</v>
      </c>
      <c r="C114" s="6">
        <f t="shared" si="3"/>
        <v>12926.529999999999</v>
      </c>
      <c r="D114" s="12">
        <f>tesouro!D114</f>
        <v>2182.38</v>
      </c>
      <c r="E114" s="12">
        <f>proprio!D114</f>
        <v>4844.65</v>
      </c>
      <c r="F114" s="17">
        <f>federal!D114</f>
        <v>0</v>
      </c>
      <c r="G114" s="17">
        <f>outros!D114</f>
        <v>5899.5</v>
      </c>
    </row>
    <row r="115" spans="1:7" ht="11.25">
      <c r="A115" s="15" t="s">
        <v>118</v>
      </c>
      <c r="B115" s="16">
        <v>33903951</v>
      </c>
      <c r="C115" s="6">
        <f t="shared" si="3"/>
        <v>25245.06</v>
      </c>
      <c r="D115" s="12">
        <f>tesouro!D115</f>
        <v>15909.45</v>
      </c>
      <c r="E115" s="12">
        <f>proprio!D115</f>
        <v>9335.61</v>
      </c>
      <c r="F115" s="17">
        <f>federal!D115</f>
        <v>0</v>
      </c>
      <c r="G115" s="17">
        <f>outros!D115</f>
        <v>0</v>
      </c>
    </row>
    <row r="116" spans="1:7" ht="11.25">
      <c r="A116" s="15" t="s">
        <v>119</v>
      </c>
      <c r="B116" s="16">
        <v>33903952</v>
      </c>
      <c r="C116" s="6">
        <f t="shared" si="3"/>
        <v>2140</v>
      </c>
      <c r="D116" s="12">
        <f>tesouro!D116</f>
        <v>1560</v>
      </c>
      <c r="E116" s="12">
        <f>proprio!D116</f>
        <v>580</v>
      </c>
      <c r="F116" s="17">
        <f>federal!D116</f>
        <v>0</v>
      </c>
      <c r="G116" s="17">
        <f>outros!D116</f>
        <v>0</v>
      </c>
    </row>
    <row r="117" spans="1:7" ht="11.25">
      <c r="A117" s="15" t="s">
        <v>66</v>
      </c>
      <c r="B117" s="16">
        <v>33903954</v>
      </c>
      <c r="C117" s="6">
        <f t="shared" si="3"/>
        <v>15480.3</v>
      </c>
      <c r="D117" s="12">
        <f>tesouro!D117</f>
        <v>2067.5</v>
      </c>
      <c r="E117" s="12">
        <f>proprio!D117</f>
        <v>13412.8</v>
      </c>
      <c r="F117" s="17">
        <f>federal!D117</f>
        <v>0</v>
      </c>
      <c r="G117" s="17">
        <f>outros!D117</f>
        <v>0</v>
      </c>
    </row>
    <row r="118" spans="1:7" ht="11.25">
      <c r="A118" s="15" t="s">
        <v>120</v>
      </c>
      <c r="B118" s="16">
        <v>33903957</v>
      </c>
      <c r="C118" s="6">
        <f t="shared" si="3"/>
        <v>12739.2</v>
      </c>
      <c r="D118" s="12">
        <f>tesouro!D118</f>
        <v>8256.7</v>
      </c>
      <c r="E118" s="12">
        <f>proprio!D118</f>
        <v>2382.5</v>
      </c>
      <c r="F118" s="17">
        <f>federal!D118</f>
        <v>2100</v>
      </c>
      <c r="G118" s="17">
        <f>outros!D118</f>
        <v>0</v>
      </c>
    </row>
    <row r="119" spans="1:7" ht="11.25">
      <c r="A119" s="15" t="s">
        <v>121</v>
      </c>
      <c r="B119" s="16">
        <v>33903958</v>
      </c>
      <c r="C119" s="6">
        <f t="shared" si="3"/>
        <v>1114</v>
      </c>
      <c r="D119" s="12">
        <f>tesouro!D119</f>
        <v>866</v>
      </c>
      <c r="E119" s="12">
        <f>proprio!D119</f>
        <v>248</v>
      </c>
      <c r="F119" s="17">
        <f>federal!D119</f>
        <v>0</v>
      </c>
      <c r="G119" s="17">
        <f>outros!D119</f>
        <v>0</v>
      </c>
    </row>
    <row r="120" spans="1:7" ht="11.25">
      <c r="A120" s="15" t="s">
        <v>122</v>
      </c>
      <c r="B120" s="16">
        <v>33903960</v>
      </c>
      <c r="C120" s="6">
        <f t="shared" si="3"/>
        <v>11001.310000000001</v>
      </c>
      <c r="D120" s="12">
        <f>tesouro!D120</f>
        <v>9100.44</v>
      </c>
      <c r="E120" s="12">
        <f>proprio!D120</f>
        <v>1900.87</v>
      </c>
      <c r="F120" s="17">
        <f>federal!D120</f>
        <v>0</v>
      </c>
      <c r="G120" s="17">
        <f>outros!D120</f>
        <v>0</v>
      </c>
    </row>
    <row r="121" spans="1:7" ht="11.25">
      <c r="A121" s="15" t="s">
        <v>67</v>
      </c>
      <c r="B121" s="16">
        <v>33903961</v>
      </c>
      <c r="C121" s="6"/>
      <c r="D121" s="12">
        <f>tesouro!D121</f>
        <v>0</v>
      </c>
      <c r="E121" s="12">
        <f>proprio!D121</f>
        <v>800</v>
      </c>
      <c r="F121" s="17">
        <f>federal!D121</f>
        <v>0</v>
      </c>
      <c r="G121" s="17">
        <f>outros!D121</f>
        <v>0</v>
      </c>
    </row>
    <row r="122" spans="1:7" ht="11.25">
      <c r="A122" s="15" t="s">
        <v>123</v>
      </c>
      <c r="B122" s="16">
        <v>33903997</v>
      </c>
      <c r="C122" s="6">
        <f aca="true" t="shared" si="4" ref="C122:C138">D122+E122+F122+G122</f>
        <v>45233.1</v>
      </c>
      <c r="D122" s="12">
        <f>tesouro!D122</f>
        <v>25637.23</v>
      </c>
      <c r="E122" s="12">
        <f>proprio!D122</f>
        <v>19595.87</v>
      </c>
      <c r="F122" s="17">
        <f>federal!D122</f>
        <v>0</v>
      </c>
      <c r="G122" s="17">
        <f>outros!D122</f>
        <v>0</v>
      </c>
    </row>
    <row r="123" spans="1:7" ht="11.25">
      <c r="A123" s="15" t="s">
        <v>124</v>
      </c>
      <c r="B123" s="16">
        <v>33904701</v>
      </c>
      <c r="C123" s="6">
        <f t="shared" si="4"/>
        <v>999656.32</v>
      </c>
      <c r="D123" s="12">
        <f>tesouro!D123</f>
        <v>999656.32</v>
      </c>
      <c r="E123" s="12">
        <f>proprio!D123</f>
        <v>0</v>
      </c>
      <c r="F123" s="17">
        <f>federal!D123</f>
        <v>0</v>
      </c>
      <c r="G123" s="17">
        <f>outros!D123</f>
        <v>0</v>
      </c>
    </row>
    <row r="124" spans="1:7" ht="11.25">
      <c r="A124" s="15" t="s">
        <v>125</v>
      </c>
      <c r="B124" s="16">
        <v>33904708</v>
      </c>
      <c r="C124" s="6">
        <f t="shared" si="4"/>
        <v>25666.62</v>
      </c>
      <c r="D124" s="12">
        <f>tesouro!D124</f>
        <v>25666.62</v>
      </c>
      <c r="E124" s="12">
        <f>proprio!D124</f>
        <v>0</v>
      </c>
      <c r="F124" s="17">
        <f>federal!D124</f>
        <v>0</v>
      </c>
      <c r="G124" s="17">
        <f>outros!D124</f>
        <v>0</v>
      </c>
    </row>
    <row r="125" spans="1:7" ht="11.25">
      <c r="A125" s="15" t="s">
        <v>126</v>
      </c>
      <c r="B125" s="16">
        <v>33904801</v>
      </c>
      <c r="C125" s="6">
        <f t="shared" si="4"/>
        <v>22950</v>
      </c>
      <c r="D125" s="12">
        <f>tesouro!D125</f>
        <v>22950</v>
      </c>
      <c r="E125" s="12">
        <f>proprio!D125</f>
        <v>0</v>
      </c>
      <c r="F125" s="17">
        <f>federal!D125</f>
        <v>0</v>
      </c>
      <c r="G125" s="17">
        <f>outros!D125</f>
        <v>0</v>
      </c>
    </row>
    <row r="126" spans="1:7" ht="11.25">
      <c r="A126" s="19" t="s">
        <v>127</v>
      </c>
      <c r="B126" s="18">
        <v>33909201</v>
      </c>
      <c r="C126" s="6">
        <f t="shared" si="4"/>
        <v>0</v>
      </c>
      <c r="D126" s="12">
        <f>tesouro!D126</f>
        <v>0</v>
      </c>
      <c r="E126" s="12">
        <f>proprio!D126</f>
        <v>0</v>
      </c>
      <c r="F126" s="17">
        <f>federal!D126</f>
        <v>0</v>
      </c>
      <c r="G126" s="17">
        <f>outros!D126</f>
        <v>0</v>
      </c>
    </row>
    <row r="127" spans="1:7" ht="11.25">
      <c r="A127" s="19" t="s">
        <v>128</v>
      </c>
      <c r="B127" s="18">
        <v>33909202</v>
      </c>
      <c r="C127" s="6">
        <f t="shared" si="4"/>
        <v>1228.37</v>
      </c>
      <c r="D127" s="12">
        <f>tesouro!D127</f>
        <v>1228.37</v>
      </c>
      <c r="E127" s="12">
        <f>proprio!D127</f>
        <v>0</v>
      </c>
      <c r="F127" s="17">
        <f>federal!D127</f>
        <v>0</v>
      </c>
      <c r="G127" s="17">
        <f>outros!D127</f>
        <v>0</v>
      </c>
    </row>
    <row r="128" spans="1:7" ht="11.25">
      <c r="A128" s="19" t="s">
        <v>129</v>
      </c>
      <c r="B128" s="18">
        <v>33909203</v>
      </c>
      <c r="C128" s="6">
        <f t="shared" si="4"/>
        <v>0</v>
      </c>
      <c r="D128" s="12">
        <f>tesouro!D128</f>
        <v>0</v>
      </c>
      <c r="E128" s="12">
        <f>proprio!D128</f>
        <v>0</v>
      </c>
      <c r="F128" s="17">
        <f>federal!D128</f>
        <v>0</v>
      </c>
      <c r="G128" s="17">
        <f>outros!D128</f>
        <v>0</v>
      </c>
    </row>
    <row r="129" spans="1:7" ht="11.25">
      <c r="A129" s="19" t="s">
        <v>130</v>
      </c>
      <c r="B129" s="18">
        <v>33909204</v>
      </c>
      <c r="C129" s="6">
        <f t="shared" si="4"/>
        <v>14.4</v>
      </c>
      <c r="D129" s="12">
        <f>tesouro!D129</f>
        <v>0</v>
      </c>
      <c r="E129" s="12">
        <f>proprio!D129</f>
        <v>14.4</v>
      </c>
      <c r="F129" s="17">
        <f>federal!D129</f>
        <v>0</v>
      </c>
      <c r="G129" s="17">
        <f>outros!D129</f>
        <v>0</v>
      </c>
    </row>
    <row r="130" spans="1:7" ht="11.25">
      <c r="A130" s="19" t="s">
        <v>131</v>
      </c>
      <c r="B130" s="18">
        <v>33909206</v>
      </c>
      <c r="C130" s="6">
        <f t="shared" si="4"/>
        <v>388358.87</v>
      </c>
      <c r="D130" s="12">
        <f>tesouro!D130</f>
        <v>388358.87</v>
      </c>
      <c r="E130" s="12">
        <f>proprio!D130</f>
        <v>0</v>
      </c>
      <c r="F130" s="17">
        <f>federal!D130</f>
        <v>0</v>
      </c>
      <c r="G130" s="17">
        <f>outros!D130</f>
        <v>0</v>
      </c>
    </row>
    <row r="131" spans="1:7" ht="11.25">
      <c r="A131" s="19" t="s">
        <v>132</v>
      </c>
      <c r="B131" s="18">
        <v>33909208</v>
      </c>
      <c r="C131" s="6">
        <f t="shared" si="4"/>
        <v>39.7</v>
      </c>
      <c r="D131" s="12">
        <f>tesouro!D131</f>
        <v>0</v>
      </c>
      <c r="E131" s="12">
        <f>proprio!D131</f>
        <v>39.7</v>
      </c>
      <c r="F131" s="17">
        <f>federal!D131</f>
        <v>0</v>
      </c>
      <c r="G131" s="17">
        <f>outros!D131</f>
        <v>0</v>
      </c>
    </row>
    <row r="132" spans="1:7" ht="11.25">
      <c r="A132" s="19" t="s">
        <v>133</v>
      </c>
      <c r="B132" s="18">
        <v>33909212</v>
      </c>
      <c r="C132" s="6">
        <f t="shared" si="4"/>
        <v>8</v>
      </c>
      <c r="D132" s="12">
        <f>tesouro!D132</f>
        <v>0</v>
      </c>
      <c r="E132" s="12">
        <f>proprio!D132</f>
        <v>8</v>
      </c>
      <c r="F132" s="17">
        <f>federal!D132</f>
        <v>0</v>
      </c>
      <c r="G132" s="17">
        <f>outros!D132</f>
        <v>0</v>
      </c>
    </row>
    <row r="133" spans="1:7" ht="11.25">
      <c r="A133" s="15" t="s">
        <v>134</v>
      </c>
      <c r="B133" s="16">
        <v>33909213</v>
      </c>
      <c r="C133" s="6">
        <f t="shared" si="4"/>
        <v>275.8</v>
      </c>
      <c r="D133" s="12">
        <f>tesouro!D133</f>
        <v>0</v>
      </c>
      <c r="E133" s="12">
        <f>proprio!D133</f>
        <v>275.8</v>
      </c>
      <c r="F133" s="17">
        <f>federal!D133</f>
        <v>0</v>
      </c>
      <c r="G133" s="17">
        <f>outros!D133</f>
        <v>0</v>
      </c>
    </row>
    <row r="134" spans="1:7" ht="11.25">
      <c r="A134" s="15" t="s">
        <v>135</v>
      </c>
      <c r="B134" s="16">
        <v>33909216</v>
      </c>
      <c r="C134" s="6">
        <f t="shared" si="4"/>
        <v>0</v>
      </c>
      <c r="D134" s="12">
        <f>tesouro!D134</f>
        <v>0</v>
      </c>
      <c r="E134" s="12">
        <f>proprio!D134</f>
        <v>0</v>
      </c>
      <c r="F134" s="17">
        <f>federal!D134</f>
        <v>0</v>
      </c>
      <c r="G134" s="17">
        <f>outros!D134</f>
        <v>0</v>
      </c>
    </row>
    <row r="135" spans="1:7" ht="11.25">
      <c r="A135" s="15" t="s">
        <v>136</v>
      </c>
      <c r="B135" s="16">
        <v>33909222</v>
      </c>
      <c r="C135" s="6">
        <f t="shared" si="4"/>
        <v>146</v>
      </c>
      <c r="D135" s="12">
        <f>tesouro!D135</f>
        <v>0</v>
      </c>
      <c r="E135" s="12">
        <f>proprio!D135</f>
        <v>146</v>
      </c>
      <c r="F135" s="17">
        <f>federal!D135</f>
        <v>0</v>
      </c>
      <c r="G135" s="17">
        <f>outros!D135</f>
        <v>0</v>
      </c>
    </row>
    <row r="136" spans="1:7" ht="11.25">
      <c r="A136" s="15" t="s">
        <v>137</v>
      </c>
      <c r="B136" s="16">
        <v>33909225</v>
      </c>
      <c r="C136" s="6">
        <f t="shared" si="4"/>
        <v>0</v>
      </c>
      <c r="D136" s="12">
        <f>tesouro!D136</f>
        <v>0</v>
      </c>
      <c r="E136" s="12">
        <f>proprio!D136</f>
        <v>0</v>
      </c>
      <c r="F136" s="17">
        <f>federal!D136</f>
        <v>0</v>
      </c>
      <c r="G136" s="17">
        <f>outros!D136</f>
        <v>0</v>
      </c>
    </row>
    <row r="137" spans="1:7" ht="11.25">
      <c r="A137" s="15" t="s">
        <v>138</v>
      </c>
      <c r="B137" s="20">
        <v>44905100</v>
      </c>
      <c r="C137" s="6">
        <f t="shared" si="4"/>
        <v>156749.83000000002</v>
      </c>
      <c r="D137" s="12">
        <f>tesouro!D137</f>
        <v>0</v>
      </c>
      <c r="E137" s="12">
        <f>proprio!D137</f>
        <v>134040.16</v>
      </c>
      <c r="F137" s="17">
        <f>federal!D137</f>
        <v>22709.67</v>
      </c>
      <c r="G137" s="17">
        <f>outros!D137</f>
        <v>0</v>
      </c>
    </row>
    <row r="138" spans="1:7" ht="11.25">
      <c r="A138" s="15" t="s">
        <v>139</v>
      </c>
      <c r="B138" s="16">
        <v>44905200</v>
      </c>
      <c r="C138" s="6">
        <f t="shared" si="4"/>
        <v>1495311.5099999998</v>
      </c>
      <c r="D138" s="12">
        <f>tesouro!D138</f>
        <v>0</v>
      </c>
      <c r="E138" s="12">
        <f>proprio!D138</f>
        <v>1054535.72</v>
      </c>
      <c r="F138" s="17">
        <f>federal!D138</f>
        <v>215403.64</v>
      </c>
      <c r="G138" s="17">
        <f>outros!D138</f>
        <v>225372.15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93">
      <selection activeCell="D1" sqref="D1"/>
    </sheetView>
  </sheetViews>
  <sheetFormatPr defaultColWidth="9.140625" defaultRowHeight="12.75"/>
  <cols>
    <col min="1" max="1" width="34.421875" style="21" customWidth="1"/>
    <col min="2" max="2" width="14.8515625" style="21" customWidth="1"/>
    <col min="3" max="3" width="18.00390625" style="21" customWidth="1"/>
    <col min="4" max="241" width="9.140625" style="21" customWidth="1"/>
  </cols>
  <sheetData>
    <row r="1" ht="12.75">
      <c r="A1" s="21" t="s">
        <v>140</v>
      </c>
    </row>
    <row r="2" ht="12.75">
      <c r="A2" s="21" t="s">
        <v>141</v>
      </c>
    </row>
    <row r="3" ht="12.75">
      <c r="A3" s="21" t="s">
        <v>142</v>
      </c>
    </row>
    <row r="4" ht="12.75">
      <c r="A4" s="21" t="s">
        <v>0</v>
      </c>
    </row>
    <row r="5" ht="12.75">
      <c r="A5" s="21" t="s">
        <v>143</v>
      </c>
    </row>
    <row r="6" ht="12.75">
      <c r="C6" s="21" t="s">
        <v>144</v>
      </c>
    </row>
    <row r="7" spans="1:3" ht="12.75">
      <c r="A7" s="22" t="s">
        <v>145</v>
      </c>
      <c r="B7" s="22" t="s">
        <v>146</v>
      </c>
      <c r="C7" s="22" t="s">
        <v>147</v>
      </c>
    </row>
    <row r="8" spans="1:3" ht="12.75">
      <c r="A8" s="23" t="s">
        <v>148</v>
      </c>
      <c r="B8" s="24">
        <f>SUM(B9:B10)</f>
        <v>40139970.28</v>
      </c>
      <c r="C8" s="24">
        <f>SUM(C9:C10)</f>
        <v>119363544.44</v>
      </c>
    </row>
    <row r="9" spans="1:3" ht="12.75">
      <c r="A9" s="25" t="s">
        <v>149</v>
      </c>
      <c r="B9" s="24">
        <f>B21</f>
        <v>40139970.28</v>
      </c>
      <c r="C9" s="24">
        <f>C21</f>
        <v>119348834.44</v>
      </c>
    </row>
    <row r="10" spans="1:3" ht="12.75">
      <c r="A10" s="25" t="s">
        <v>150</v>
      </c>
      <c r="B10" s="24">
        <f>B28</f>
        <v>0</v>
      </c>
      <c r="C10" s="24">
        <f>C28</f>
        <v>14710</v>
      </c>
    </row>
    <row r="11" spans="1:3" ht="12.75">
      <c r="A11" s="22"/>
      <c r="B11" s="26"/>
      <c r="C11" s="26"/>
    </row>
    <row r="12" spans="1:3" ht="12.75">
      <c r="A12" s="22" t="s">
        <v>151</v>
      </c>
      <c r="B12" s="26">
        <f>SUM(B13:B14)</f>
        <v>39379773.69</v>
      </c>
      <c r="C12" s="26">
        <f>SUM(C13:C14)</f>
        <v>111242218.51000002</v>
      </c>
    </row>
    <row r="13" spans="1:3" ht="12.75">
      <c r="A13" s="27" t="s">
        <v>152</v>
      </c>
      <c r="B13" s="26">
        <f>B60+B83</f>
        <v>38426215.79</v>
      </c>
      <c r="C13" s="26">
        <f>C60+C83</f>
        <v>109590157.17000002</v>
      </c>
    </row>
    <row r="14" spans="1:3" ht="12.75">
      <c r="A14" s="27" t="s">
        <v>153</v>
      </c>
      <c r="B14" s="26">
        <f>B94+B71</f>
        <v>953557.9</v>
      </c>
      <c r="C14" s="26">
        <f>C94+C71</f>
        <v>1652061.34</v>
      </c>
    </row>
    <row r="15" spans="1:3" ht="12.75">
      <c r="A15" s="28"/>
      <c r="B15" s="28"/>
      <c r="C15" s="28"/>
    </row>
    <row r="16" spans="1:3" ht="12.75">
      <c r="A16" s="21" t="s">
        <v>154</v>
      </c>
      <c r="B16" s="29"/>
      <c r="C16" s="29"/>
    </row>
    <row r="17" spans="1:3" ht="12.75">
      <c r="A17" s="21" t="s">
        <v>155</v>
      </c>
      <c r="B17" s="29"/>
      <c r="C17" s="29"/>
    </row>
    <row r="18" spans="2:3" ht="12.75">
      <c r="B18" s="29"/>
      <c r="C18" s="21" t="s">
        <v>144</v>
      </c>
    </row>
    <row r="19" spans="1:3" ht="12.75">
      <c r="A19" s="23" t="s">
        <v>145</v>
      </c>
      <c r="B19" s="24" t="s">
        <v>146</v>
      </c>
      <c r="C19" s="24" t="s">
        <v>147</v>
      </c>
    </row>
    <row r="20" spans="1:3" ht="12.75">
      <c r="A20" s="23" t="s">
        <v>148</v>
      </c>
      <c r="B20" s="24">
        <f>SUM(B21+B28)</f>
        <v>40139970.28</v>
      </c>
      <c r="C20" s="24">
        <f>SUM(C21+C28)</f>
        <v>119363544.44</v>
      </c>
    </row>
    <row r="21" spans="1:3" ht="12.75">
      <c r="A21" s="25" t="s">
        <v>156</v>
      </c>
      <c r="B21" s="24">
        <f>SUM(B22:B26)</f>
        <v>40139970.28</v>
      </c>
      <c r="C21" s="24">
        <f>SUM(C22:C26)</f>
        <v>119348834.44</v>
      </c>
    </row>
    <row r="22" spans="1:3" ht="12.75">
      <c r="A22" s="25" t="s">
        <v>157</v>
      </c>
      <c r="B22" s="24">
        <v>493617.65</v>
      </c>
      <c r="C22" s="24">
        <v>2994119.6</v>
      </c>
    </row>
    <row r="23" spans="1:3" ht="12.75">
      <c r="A23" s="25" t="s">
        <v>158</v>
      </c>
      <c r="B23" s="24">
        <v>33261115.32</v>
      </c>
      <c r="C23" s="24">
        <v>96469708.66</v>
      </c>
    </row>
    <row r="24" spans="1:3" ht="12.75">
      <c r="A24" s="25" t="s">
        <v>159</v>
      </c>
      <c r="B24" s="24">
        <v>300</v>
      </c>
      <c r="C24" s="24">
        <v>23235.09</v>
      </c>
    </row>
    <row r="25" spans="1:3" ht="12.75">
      <c r="A25" s="25" t="s">
        <v>160</v>
      </c>
      <c r="B25" s="30"/>
      <c r="C25" s="24"/>
    </row>
    <row r="26" spans="1:3" ht="12.75">
      <c r="A26" s="25" t="s">
        <v>161</v>
      </c>
      <c r="B26" s="24">
        <v>6384937.31</v>
      </c>
      <c r="C26" s="24">
        <v>19861771.09</v>
      </c>
    </row>
    <row r="27" spans="1:3" ht="12.75">
      <c r="A27" s="23"/>
      <c r="B27" s="24"/>
      <c r="C27" s="24"/>
    </row>
    <row r="28" spans="1:3" ht="12.75">
      <c r="A28" s="25" t="s">
        <v>162</v>
      </c>
      <c r="B28" s="24">
        <f>SUM(B29:B33)</f>
        <v>0</v>
      </c>
      <c r="C28" s="24">
        <f>SUM(C29:C33)</f>
        <v>14710</v>
      </c>
    </row>
    <row r="29" spans="1:3" ht="12.75">
      <c r="A29" s="25" t="s">
        <v>157</v>
      </c>
      <c r="B29" s="24">
        <v>0</v>
      </c>
      <c r="C29" s="24">
        <v>0</v>
      </c>
    </row>
    <row r="30" spans="1:3" ht="12.75">
      <c r="A30" s="25" t="s">
        <v>158</v>
      </c>
      <c r="B30" s="24">
        <v>0</v>
      </c>
      <c r="C30" s="24">
        <v>0</v>
      </c>
    </row>
    <row r="31" spans="1:3" ht="12.75">
      <c r="A31" s="25" t="s">
        <v>159</v>
      </c>
      <c r="B31" s="24">
        <v>0</v>
      </c>
      <c r="C31" s="24">
        <v>0</v>
      </c>
    </row>
    <row r="32" spans="1:3" ht="12.75">
      <c r="A32" s="25" t="s">
        <v>160</v>
      </c>
      <c r="B32" s="24"/>
      <c r="C32" s="24"/>
    </row>
    <row r="33" spans="1:3" ht="12.75">
      <c r="A33" s="25" t="s">
        <v>161</v>
      </c>
      <c r="B33" s="24">
        <v>0</v>
      </c>
      <c r="C33" s="24">
        <v>14710</v>
      </c>
    </row>
    <row r="35" ht="12.75">
      <c r="A35" s="21" t="s">
        <v>163</v>
      </c>
    </row>
    <row r="36" ht="12.75">
      <c r="A36" s="21" t="s">
        <v>164</v>
      </c>
    </row>
    <row r="37" ht="12.75">
      <c r="C37" s="21" t="s">
        <v>144</v>
      </c>
    </row>
    <row r="38" spans="1:3" ht="12.75">
      <c r="A38" s="23" t="s">
        <v>145</v>
      </c>
      <c r="B38" s="24" t="s">
        <v>146</v>
      </c>
      <c r="C38" s="24" t="s">
        <v>147</v>
      </c>
    </row>
    <row r="39" spans="1:3" ht="12.75">
      <c r="A39" s="23" t="s">
        <v>148</v>
      </c>
      <c r="B39" s="24">
        <f>SUM(B40+B48)</f>
        <v>40139970.28</v>
      </c>
      <c r="C39" s="24">
        <f>SUM(C40+C48)</f>
        <v>119363544.44</v>
      </c>
    </row>
    <row r="40" spans="1:3" ht="12.75">
      <c r="A40" s="25" t="s">
        <v>156</v>
      </c>
      <c r="B40" s="24">
        <f>SUM(B41:B47)</f>
        <v>40139970.28</v>
      </c>
      <c r="C40" s="24">
        <f>SUM(C41:C47)</f>
        <v>119348834.44</v>
      </c>
    </row>
    <row r="41" spans="1:3" ht="12.75">
      <c r="A41" s="25" t="s">
        <v>165</v>
      </c>
      <c r="B41" s="24">
        <v>0</v>
      </c>
      <c r="C41" s="24">
        <f>B41</f>
        <v>0</v>
      </c>
    </row>
    <row r="42" spans="1:3" ht="12.75">
      <c r="A42" s="25" t="s">
        <v>166</v>
      </c>
      <c r="B42" s="24">
        <v>320118.77</v>
      </c>
      <c r="C42" s="24">
        <v>1172554.02</v>
      </c>
    </row>
    <row r="43" spans="1:3" ht="12.75">
      <c r="A43" s="25" t="s">
        <v>167</v>
      </c>
      <c r="B43" s="24">
        <v>12208.17</v>
      </c>
      <c r="C43" s="24">
        <v>197191.76</v>
      </c>
    </row>
    <row r="44" spans="1:3" ht="12.75">
      <c r="A44" s="25" t="s">
        <v>168</v>
      </c>
      <c r="B44" s="24">
        <v>5546.43</v>
      </c>
      <c r="C44" s="24">
        <v>29379.43</v>
      </c>
    </row>
    <row r="45" spans="1:3" ht="12.75">
      <c r="A45" s="25" t="s">
        <v>169</v>
      </c>
      <c r="B45" s="24">
        <v>5291169.8</v>
      </c>
      <c r="C45" s="24">
        <v>16590965.35</v>
      </c>
    </row>
    <row r="46" spans="1:3" ht="12.75">
      <c r="A46" s="25" t="s">
        <v>170</v>
      </c>
      <c r="B46" s="24">
        <v>34472291.99</v>
      </c>
      <c r="C46" s="24">
        <v>101189168.46</v>
      </c>
    </row>
    <row r="47" spans="1:3" ht="12.75">
      <c r="A47" s="25" t="s">
        <v>171</v>
      </c>
      <c r="B47" s="24">
        <v>38635.12</v>
      </c>
      <c r="C47" s="24">
        <v>169575.42</v>
      </c>
    </row>
    <row r="48" spans="1:3" ht="12.75">
      <c r="A48" s="25" t="s">
        <v>172</v>
      </c>
      <c r="B48" s="24">
        <f>SUM(B49:B53)</f>
        <v>0</v>
      </c>
      <c r="C48" s="24">
        <f>SUM(C49:C53)</f>
        <v>14710</v>
      </c>
    </row>
    <row r="49" spans="1:3" ht="12.75">
      <c r="A49" s="25" t="s">
        <v>173</v>
      </c>
      <c r="B49" s="24">
        <v>0</v>
      </c>
      <c r="C49" s="24">
        <f>B49</f>
        <v>0</v>
      </c>
    </row>
    <row r="50" spans="1:3" ht="12.75">
      <c r="A50" s="25" t="s">
        <v>174</v>
      </c>
      <c r="B50" s="24">
        <v>0</v>
      </c>
      <c r="C50" s="24">
        <f>B50</f>
        <v>0</v>
      </c>
    </row>
    <row r="51" spans="1:3" ht="12.75">
      <c r="A51" s="25" t="s">
        <v>175</v>
      </c>
      <c r="B51" s="24">
        <v>0</v>
      </c>
      <c r="C51" s="24">
        <f>B51</f>
        <v>0</v>
      </c>
    </row>
    <row r="52" spans="1:3" ht="12.75">
      <c r="A52" s="25" t="s">
        <v>176</v>
      </c>
      <c r="B52" s="24">
        <v>0</v>
      </c>
      <c r="C52" s="24">
        <v>14710</v>
      </c>
    </row>
    <row r="53" spans="1:3" ht="12.75">
      <c r="A53" s="25" t="s">
        <v>177</v>
      </c>
      <c r="B53" s="24">
        <v>0</v>
      </c>
      <c r="C53" s="24">
        <f>B53</f>
        <v>0</v>
      </c>
    </row>
    <row r="55" ht="12.75">
      <c r="A55" s="21" t="s">
        <v>178</v>
      </c>
    </row>
    <row r="56" ht="12.75">
      <c r="A56" s="21" t="s">
        <v>179</v>
      </c>
    </row>
    <row r="57" ht="12.75">
      <c r="C57" s="21" t="s">
        <v>144</v>
      </c>
    </row>
    <row r="58" spans="1:3" ht="12.75">
      <c r="A58" s="22" t="s">
        <v>145</v>
      </c>
      <c r="B58" s="22" t="s">
        <v>146</v>
      </c>
      <c r="C58" s="22" t="s">
        <v>147</v>
      </c>
    </row>
    <row r="59" spans="1:3" ht="12.75">
      <c r="A59" s="22" t="s">
        <v>151</v>
      </c>
      <c r="B59" s="26">
        <f>SUM(B60+B71)</f>
        <v>32632400.18</v>
      </c>
      <c r="C59" s="26">
        <f>SUM(C60+C71)</f>
        <v>92905044.11000001</v>
      </c>
    </row>
    <row r="60" spans="1:3" ht="12.75">
      <c r="A60" s="27" t="s">
        <v>152</v>
      </c>
      <c r="B60" s="26">
        <f>SUM(B61+B65+B66)</f>
        <v>32632400.18</v>
      </c>
      <c r="C60" s="26">
        <f>SUM(C61+C65+C66)</f>
        <v>92905044.11000001</v>
      </c>
    </row>
    <row r="61" spans="1:3" ht="12.75">
      <c r="A61" s="27" t="s">
        <v>180</v>
      </c>
      <c r="B61" s="26">
        <f>SUM(B62:B64)</f>
        <v>28724629.01</v>
      </c>
      <c r="C61" s="26">
        <f>SUM(C62:C64)</f>
        <v>83202807.03000002</v>
      </c>
    </row>
    <row r="62" spans="1:3" ht="12.75">
      <c r="A62" s="27" t="s">
        <v>181</v>
      </c>
      <c r="B62" s="26">
        <v>25189790.18</v>
      </c>
      <c r="C62" s="26">
        <v>71860795.37</v>
      </c>
    </row>
    <row r="63" spans="1:3" ht="12.75">
      <c r="A63" s="27" t="s">
        <v>182</v>
      </c>
      <c r="B63" s="26">
        <v>1988861.12</v>
      </c>
      <c r="C63" s="26">
        <v>4854132.04</v>
      </c>
    </row>
    <row r="64" spans="1:3" ht="12.75">
      <c r="A64" s="27" t="s">
        <v>183</v>
      </c>
      <c r="B64" s="26">
        <v>1545977.71</v>
      </c>
      <c r="C64" s="26">
        <v>6487879.62</v>
      </c>
    </row>
    <row r="65" spans="1:3" ht="12.75">
      <c r="A65" s="27" t="s">
        <v>184</v>
      </c>
      <c r="B65" s="26">
        <v>0</v>
      </c>
      <c r="C65" s="26">
        <f>B65</f>
        <v>0</v>
      </c>
    </row>
    <row r="66" spans="1:3" ht="12.75">
      <c r="A66" s="27" t="s">
        <v>185</v>
      </c>
      <c r="B66" s="26">
        <f>SUM(B67:B70)</f>
        <v>3907771.17</v>
      </c>
      <c r="C66" s="26">
        <f>SUM(C67:C70)</f>
        <v>9702237.08</v>
      </c>
    </row>
    <row r="67" spans="1:3" ht="12.75">
      <c r="A67" s="27" t="s">
        <v>186</v>
      </c>
      <c r="B67" s="26">
        <v>1716770.45</v>
      </c>
      <c r="C67" s="26">
        <v>3768327.74</v>
      </c>
    </row>
    <row r="68" spans="1:3" ht="12.75">
      <c r="A68" s="27" t="s">
        <v>187</v>
      </c>
      <c r="B68" s="26">
        <v>11996.79</v>
      </c>
      <c r="C68" s="26">
        <v>50341.54</v>
      </c>
    </row>
    <row r="69" spans="1:3" ht="12.75">
      <c r="A69" s="27" t="s">
        <v>188</v>
      </c>
      <c r="B69" s="26">
        <v>1765074.51</v>
      </c>
      <c r="C69" s="26">
        <v>4196068.73</v>
      </c>
    </row>
    <row r="70" spans="1:3" ht="12.75">
      <c r="A70" s="27" t="s">
        <v>189</v>
      </c>
      <c r="B70" s="26">
        <v>413929.42</v>
      </c>
      <c r="C70" s="26">
        <v>1687499.07</v>
      </c>
    </row>
    <row r="71" spans="1:3" ht="12.75">
      <c r="A71" s="27" t="s">
        <v>190</v>
      </c>
      <c r="B71" s="26">
        <f>SUM(B72+B75+B76)</f>
        <v>0</v>
      </c>
      <c r="C71" s="26">
        <f aca="true" t="shared" si="0" ref="C71:C76">B71</f>
        <v>0</v>
      </c>
    </row>
    <row r="72" spans="1:3" ht="12.75">
      <c r="A72" s="27" t="s">
        <v>191</v>
      </c>
      <c r="B72" s="26">
        <f>SUM(B73:B74)</f>
        <v>0</v>
      </c>
      <c r="C72" s="26">
        <f t="shared" si="0"/>
        <v>0</v>
      </c>
    </row>
    <row r="73" spans="1:3" ht="12.75">
      <c r="A73" s="27" t="s">
        <v>192</v>
      </c>
      <c r="B73" s="26">
        <v>0</v>
      </c>
      <c r="C73" s="26">
        <f t="shared" si="0"/>
        <v>0</v>
      </c>
    </row>
    <row r="74" spans="1:3" ht="12.75">
      <c r="A74" s="27" t="s">
        <v>193</v>
      </c>
      <c r="B74" s="26">
        <v>0</v>
      </c>
      <c r="C74" s="26">
        <f t="shared" si="0"/>
        <v>0</v>
      </c>
    </row>
    <row r="75" spans="1:3" ht="12.75">
      <c r="A75" s="27" t="s">
        <v>194</v>
      </c>
      <c r="B75" s="26">
        <v>0</v>
      </c>
      <c r="C75" s="26">
        <f t="shared" si="0"/>
        <v>0</v>
      </c>
    </row>
    <row r="76" spans="1:3" ht="12.75">
      <c r="A76" s="27" t="s">
        <v>195</v>
      </c>
      <c r="B76" s="26">
        <v>0</v>
      </c>
      <c r="C76" s="26">
        <f t="shared" si="0"/>
        <v>0</v>
      </c>
    </row>
    <row r="78" ht="12.75">
      <c r="A78" s="21" t="s">
        <v>196</v>
      </c>
    </row>
    <row r="79" ht="12.75">
      <c r="A79" s="21" t="s">
        <v>197</v>
      </c>
    </row>
    <row r="80" ht="12.75">
      <c r="C80" s="21" t="s">
        <v>144</v>
      </c>
    </row>
    <row r="81" spans="1:3" ht="12.75">
      <c r="A81" s="22" t="s">
        <v>145</v>
      </c>
      <c r="B81" s="22" t="s">
        <v>146</v>
      </c>
      <c r="C81" s="22" t="s">
        <v>147</v>
      </c>
    </row>
    <row r="82" spans="1:3" ht="12.75">
      <c r="A82" s="22" t="s">
        <v>151</v>
      </c>
      <c r="B82" s="26">
        <f>SUM(B83+B94)</f>
        <v>6747373.51</v>
      </c>
      <c r="C82" s="26">
        <f>SUM(C83+C94)</f>
        <v>18337174.400000002</v>
      </c>
    </row>
    <row r="83" spans="1:3" ht="12.75">
      <c r="A83" s="27" t="s">
        <v>152</v>
      </c>
      <c r="B83" s="26">
        <f>SUM(B84+B88+B89)</f>
        <v>5793815.609999999</v>
      </c>
      <c r="C83" s="26">
        <f>SUM(C84+C88+C89)</f>
        <v>16685113.06</v>
      </c>
    </row>
    <row r="84" spans="1:3" ht="12.75">
      <c r="A84" s="27" t="s">
        <v>180</v>
      </c>
      <c r="B84" s="26">
        <f>SUM(B85:B87)</f>
        <v>0</v>
      </c>
      <c r="C84" s="26">
        <f>SUM(C85:C87)</f>
        <v>0</v>
      </c>
    </row>
    <row r="85" spans="1:3" ht="12.75">
      <c r="A85" s="27" t="s">
        <v>181</v>
      </c>
      <c r="B85" s="26">
        <v>0</v>
      </c>
      <c r="C85" s="26">
        <v>0</v>
      </c>
    </row>
    <row r="86" spans="1:3" ht="12.75">
      <c r="A86" s="27" t="s">
        <v>182</v>
      </c>
      <c r="B86" s="26">
        <v>0</v>
      </c>
      <c r="C86" s="26">
        <v>0</v>
      </c>
    </row>
    <row r="87" spans="1:3" ht="12.75">
      <c r="A87" s="27" t="s">
        <v>183</v>
      </c>
      <c r="B87" s="26">
        <v>0</v>
      </c>
      <c r="C87" s="26">
        <f>B87</f>
        <v>0</v>
      </c>
    </row>
    <row r="88" spans="1:3" ht="12.75">
      <c r="A88" s="27" t="s">
        <v>184</v>
      </c>
      <c r="B88" s="26">
        <v>0</v>
      </c>
      <c r="C88" s="26">
        <v>0</v>
      </c>
    </row>
    <row r="89" spans="1:3" ht="12.75">
      <c r="A89" s="27" t="s">
        <v>185</v>
      </c>
      <c r="B89" s="26">
        <f>SUM(B90:B93)</f>
        <v>5793815.609999999</v>
      </c>
      <c r="C89" s="26">
        <f>SUM(C90:C93)</f>
        <v>16685113.06</v>
      </c>
    </row>
    <row r="90" spans="1:3" ht="12.75">
      <c r="A90" s="27" t="s">
        <v>186</v>
      </c>
      <c r="B90" s="26">
        <v>1538913.83</v>
      </c>
      <c r="C90" s="26">
        <v>4388018.1</v>
      </c>
    </row>
    <row r="91" spans="1:3" ht="12.75">
      <c r="A91" s="27" t="s">
        <v>187</v>
      </c>
      <c r="B91" s="26">
        <v>100942.46</v>
      </c>
      <c r="C91" s="26">
        <v>271791.12</v>
      </c>
    </row>
    <row r="92" spans="1:3" ht="12.75">
      <c r="A92" s="27" t="s">
        <v>188</v>
      </c>
      <c r="B92" s="26">
        <v>3539214.06</v>
      </c>
      <c r="C92" s="26">
        <v>10019831.28</v>
      </c>
    </row>
    <row r="93" spans="1:3" ht="12.75">
      <c r="A93" s="27" t="s">
        <v>189</v>
      </c>
      <c r="B93" s="26">
        <v>614745.26</v>
      </c>
      <c r="C93" s="26">
        <v>2005472.56</v>
      </c>
    </row>
    <row r="94" spans="1:3" ht="12.75">
      <c r="A94" s="27" t="s">
        <v>190</v>
      </c>
      <c r="B94" s="26">
        <f>SUM(B95+B98+B99)</f>
        <v>953557.9</v>
      </c>
      <c r="C94" s="26">
        <f>SUM(C95+C98+C99)</f>
        <v>1652061.34</v>
      </c>
    </row>
    <row r="95" spans="1:3" ht="12.75">
      <c r="A95" s="27" t="s">
        <v>191</v>
      </c>
      <c r="B95" s="26">
        <f>SUM(B96:B97)</f>
        <v>953557.9</v>
      </c>
      <c r="C95" s="26">
        <f>SUM(C96:C97)</f>
        <v>1652061.34</v>
      </c>
    </row>
    <row r="96" spans="1:3" ht="12.75">
      <c r="A96" s="27" t="s">
        <v>192</v>
      </c>
      <c r="B96" s="26">
        <v>125997.79</v>
      </c>
      <c r="C96" s="26">
        <v>156749.83</v>
      </c>
    </row>
    <row r="97" spans="1:3" ht="12.75">
      <c r="A97" s="27" t="s">
        <v>193</v>
      </c>
      <c r="B97" s="26">
        <v>827560.11</v>
      </c>
      <c r="C97" s="26">
        <v>1495311.51</v>
      </c>
    </row>
    <row r="98" spans="1:3" ht="12.75">
      <c r="A98" s="27" t="s">
        <v>194</v>
      </c>
      <c r="B98" s="26">
        <v>0</v>
      </c>
      <c r="C98" s="26">
        <f>B98</f>
        <v>0</v>
      </c>
    </row>
    <row r="99" spans="1:3" ht="12.75">
      <c r="A99" s="27" t="s">
        <v>195</v>
      </c>
      <c r="B99" s="26">
        <v>0</v>
      </c>
      <c r="C99" s="26">
        <f>B99</f>
        <v>0</v>
      </c>
    </row>
    <row r="101" ht="12.75">
      <c r="A101" s="21" t="s">
        <v>198</v>
      </c>
    </row>
    <row r="102" ht="12.75">
      <c r="A102" s="31" t="s">
        <v>199</v>
      </c>
    </row>
    <row r="103" ht="12.75">
      <c r="A103" s="31" t="s">
        <v>200</v>
      </c>
    </row>
    <row r="104" ht="12.75">
      <c r="A104" s="31" t="s">
        <v>201</v>
      </c>
    </row>
    <row r="106" ht="12.75">
      <c r="B106" s="29"/>
    </row>
  </sheetData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A23" sqref="A23"/>
    </sheetView>
  </sheetViews>
  <sheetFormatPr defaultColWidth="9.140625" defaultRowHeight="12.75"/>
  <cols>
    <col min="1" max="1" width="52.140625" style="1" customWidth="1"/>
    <col min="2" max="2" width="7.28125" style="1" customWidth="1"/>
    <col min="3" max="3" width="11.7109375" style="2" customWidth="1"/>
    <col min="4" max="4" width="13.7109375" style="2" customWidth="1"/>
    <col min="5" max="243" width="11.7109375" style="1" customWidth="1"/>
    <col min="244" max="16384" width="11.7109375" style="3" customWidth="1"/>
  </cols>
  <sheetData>
    <row r="1" spans="1:4" ht="9">
      <c r="A1" s="50" t="s">
        <v>0</v>
      </c>
      <c r="B1" s="50"/>
      <c r="C1" s="50"/>
      <c r="D1" s="33"/>
    </row>
    <row r="2" spans="1:4" ht="9">
      <c r="A2" s="50" t="s">
        <v>202</v>
      </c>
      <c r="B2" s="50"/>
      <c r="C2" s="50"/>
      <c r="D2" s="33"/>
    </row>
    <row r="3" spans="1:4" ht="9">
      <c r="A3" s="49" t="s">
        <v>2</v>
      </c>
      <c r="B3" s="49"/>
      <c r="C3" s="49"/>
      <c r="D3" s="33"/>
    </row>
    <row r="4" spans="1:4" ht="9">
      <c r="A4" s="34"/>
      <c r="B4" s="35"/>
      <c r="C4" s="32" t="s">
        <v>203</v>
      </c>
      <c r="D4" s="33" t="s">
        <v>204</v>
      </c>
    </row>
    <row r="5" spans="1:4" ht="9">
      <c r="A5" s="9" t="s">
        <v>8</v>
      </c>
      <c r="B5" s="36"/>
      <c r="C5" s="12">
        <v>33261115.32</v>
      </c>
      <c r="D5" s="11">
        <v>96469708.66</v>
      </c>
    </row>
    <row r="6" spans="1:4" ht="11.25">
      <c r="A6" s="13" t="s">
        <v>9</v>
      </c>
      <c r="B6" s="37"/>
      <c r="C6" s="6">
        <v>22693971.49</v>
      </c>
      <c r="D6" s="6">
        <v>65450739.86</v>
      </c>
    </row>
    <row r="7" spans="1:4" ht="11.25">
      <c r="A7" s="13" t="s">
        <v>10</v>
      </c>
      <c r="B7" s="37"/>
      <c r="C7" s="6">
        <v>6030657.52</v>
      </c>
      <c r="D7" s="6">
        <v>17752067.17</v>
      </c>
    </row>
    <row r="8" spans="1:4" ht="11.25">
      <c r="A8" s="13" t="s">
        <v>11</v>
      </c>
      <c r="B8" s="37"/>
      <c r="C8" s="6">
        <f>SUM(C10:C138)</f>
        <v>3908999.5400000014</v>
      </c>
      <c r="D8" s="6">
        <f>SUM(D10:D138)</f>
        <v>9702237.08</v>
      </c>
    </row>
    <row r="9" spans="1:4" ht="11.25">
      <c r="A9" s="13" t="s">
        <v>12</v>
      </c>
      <c r="B9" s="37"/>
      <c r="C9" s="6">
        <f>SUM(C6:C8)</f>
        <v>32633628.55</v>
      </c>
      <c r="D9" s="6">
        <f>SUM(D6:D8)</f>
        <v>92905044.11</v>
      </c>
    </row>
    <row r="10" spans="1:4" ht="9">
      <c r="A10" s="15" t="s">
        <v>13</v>
      </c>
      <c r="B10" s="16">
        <v>33901401</v>
      </c>
      <c r="C10" s="17">
        <v>44860.19</v>
      </c>
      <c r="D10" s="17">
        <v>205526.94</v>
      </c>
    </row>
    <row r="11" spans="1:4" ht="9">
      <c r="A11" s="15" t="s">
        <v>14</v>
      </c>
      <c r="B11" s="16">
        <v>33901402</v>
      </c>
      <c r="C11" s="17">
        <v>0</v>
      </c>
      <c r="D11" s="17">
        <v>38365.42</v>
      </c>
    </row>
    <row r="12" spans="1:4" ht="9">
      <c r="A12" s="15" t="s">
        <v>15</v>
      </c>
      <c r="B12" s="18">
        <v>33901403</v>
      </c>
      <c r="C12" s="17">
        <v>5746.53</v>
      </c>
      <c r="D12" s="17">
        <v>5746.53</v>
      </c>
    </row>
    <row r="13" spans="1:4" ht="9">
      <c r="A13" s="15" t="s">
        <v>16</v>
      </c>
      <c r="B13" s="16">
        <v>33901404</v>
      </c>
      <c r="C13" s="17">
        <v>0</v>
      </c>
      <c r="D13" s="17">
        <v>0</v>
      </c>
    </row>
    <row r="14" spans="1:4" ht="9">
      <c r="A14" s="15" t="s">
        <v>17</v>
      </c>
      <c r="B14" s="16">
        <v>33901801</v>
      </c>
      <c r="C14" s="17">
        <v>0</v>
      </c>
      <c r="D14" s="17">
        <v>0</v>
      </c>
    </row>
    <row r="15" spans="1:4" ht="9">
      <c r="A15" s="15" t="s">
        <v>18</v>
      </c>
      <c r="B15" s="16">
        <v>33901802</v>
      </c>
      <c r="C15" s="17">
        <v>0</v>
      </c>
      <c r="D15" s="17">
        <v>0</v>
      </c>
    </row>
    <row r="16" spans="1:4" ht="9">
      <c r="A16" s="15" t="s">
        <v>19</v>
      </c>
      <c r="B16" s="16">
        <v>33903001</v>
      </c>
      <c r="C16" s="17">
        <v>1417.5</v>
      </c>
      <c r="D16" s="17">
        <v>1417.5</v>
      </c>
    </row>
    <row r="17" spans="1:4" ht="9">
      <c r="A17" s="15" t="s">
        <v>20</v>
      </c>
      <c r="B17" s="16">
        <v>33903002</v>
      </c>
      <c r="C17" s="17">
        <v>31544.78</v>
      </c>
      <c r="D17" s="17">
        <v>131122.41</v>
      </c>
    </row>
    <row r="18" spans="1:4" ht="9">
      <c r="A18" s="15" t="s">
        <v>21</v>
      </c>
      <c r="B18" s="16">
        <v>33903003</v>
      </c>
      <c r="C18" s="17">
        <v>110618.7</v>
      </c>
      <c r="D18" s="17">
        <v>252305.01</v>
      </c>
    </row>
    <row r="19" spans="1:4" ht="9">
      <c r="A19" s="15" t="s">
        <v>22</v>
      </c>
      <c r="B19" s="16">
        <v>33903004</v>
      </c>
      <c r="C19" s="17">
        <v>56581.06</v>
      </c>
      <c r="D19" s="17">
        <v>165785.24</v>
      </c>
    </row>
    <row r="20" spans="1:4" ht="9">
      <c r="A20" s="15" t="s">
        <v>23</v>
      </c>
      <c r="B20" s="16">
        <v>33903005</v>
      </c>
      <c r="C20" s="17">
        <v>3724.95</v>
      </c>
      <c r="D20" s="17">
        <v>45904.85</v>
      </c>
    </row>
    <row r="21" spans="1:4" ht="9">
      <c r="A21" s="15" t="s">
        <v>24</v>
      </c>
      <c r="B21" s="16">
        <v>33903006</v>
      </c>
      <c r="C21" s="17">
        <v>2245.11</v>
      </c>
      <c r="D21" s="17">
        <v>10309.58</v>
      </c>
    </row>
    <row r="22" spans="1:4" ht="9">
      <c r="A22" s="15" t="s">
        <v>25</v>
      </c>
      <c r="B22" s="16">
        <v>33903007</v>
      </c>
      <c r="C22" s="17">
        <v>228489.88</v>
      </c>
      <c r="D22" s="17">
        <v>456238.91</v>
      </c>
    </row>
    <row r="23" spans="1:4" ht="9">
      <c r="A23" s="15" t="s">
        <v>26</v>
      </c>
      <c r="B23" s="16">
        <v>33903008</v>
      </c>
      <c r="C23" s="17">
        <v>0</v>
      </c>
      <c r="D23" s="17">
        <v>170</v>
      </c>
    </row>
    <row r="24" spans="1:4" ht="9">
      <c r="A24" s="15" t="s">
        <v>27</v>
      </c>
      <c r="B24" s="16">
        <v>33903009</v>
      </c>
      <c r="C24" s="17">
        <v>6692.55</v>
      </c>
      <c r="D24" s="17">
        <v>31010.57</v>
      </c>
    </row>
    <row r="25" spans="1:4" ht="9">
      <c r="A25" s="15" t="s">
        <v>28</v>
      </c>
      <c r="B25" s="16">
        <v>33903010</v>
      </c>
      <c r="C25" s="17">
        <v>109975.97</v>
      </c>
      <c r="D25" s="17">
        <v>169716.94</v>
      </c>
    </row>
    <row r="26" spans="1:4" ht="9">
      <c r="A26" s="15" t="s">
        <v>29</v>
      </c>
      <c r="B26" s="16">
        <v>33903011</v>
      </c>
      <c r="C26" s="17">
        <v>195.99</v>
      </c>
      <c r="D26" s="17">
        <v>6903.65</v>
      </c>
    </row>
    <row r="27" spans="1:4" ht="9">
      <c r="A27" s="15" t="s">
        <v>30</v>
      </c>
      <c r="B27" s="16">
        <v>33903012</v>
      </c>
      <c r="C27" s="17">
        <v>38.4</v>
      </c>
      <c r="D27" s="17">
        <v>2592.4</v>
      </c>
    </row>
    <row r="28" spans="1:4" ht="9">
      <c r="A28" s="15" t="s">
        <v>31</v>
      </c>
      <c r="B28" s="16">
        <v>33903013</v>
      </c>
      <c r="C28" s="17">
        <v>3797.4</v>
      </c>
      <c r="D28" s="17">
        <v>10355.12</v>
      </c>
    </row>
    <row r="29" spans="1:4" ht="9">
      <c r="A29" s="15" t="s">
        <v>32</v>
      </c>
      <c r="B29" s="16">
        <v>33903014</v>
      </c>
      <c r="C29" s="17">
        <v>1508</v>
      </c>
      <c r="D29" s="17">
        <v>1508</v>
      </c>
    </row>
    <row r="30" spans="1:4" ht="9">
      <c r="A30" s="15" t="s">
        <v>33</v>
      </c>
      <c r="B30" s="16">
        <v>33903015</v>
      </c>
      <c r="C30" s="17">
        <v>0</v>
      </c>
      <c r="D30" s="17">
        <v>0</v>
      </c>
    </row>
    <row r="31" spans="1:4" ht="9">
      <c r="A31" s="15" t="s">
        <v>34</v>
      </c>
      <c r="B31" s="16">
        <v>33903016</v>
      </c>
      <c r="C31" s="17">
        <v>9610.47</v>
      </c>
      <c r="D31" s="17">
        <v>27302</v>
      </c>
    </row>
    <row r="32" spans="1:4" ht="9">
      <c r="A32" s="15" t="s">
        <v>35</v>
      </c>
      <c r="B32" s="16">
        <v>33903017</v>
      </c>
      <c r="C32" s="17">
        <v>0</v>
      </c>
      <c r="D32" s="17">
        <v>4956.76</v>
      </c>
    </row>
    <row r="33" spans="1:4" ht="9">
      <c r="A33" s="15" t="s">
        <v>36</v>
      </c>
      <c r="B33" s="16">
        <v>33903018</v>
      </c>
      <c r="C33" s="17">
        <v>453.4</v>
      </c>
      <c r="D33" s="17">
        <v>3552.87</v>
      </c>
    </row>
    <row r="34" spans="1:4" ht="9">
      <c r="A34" s="15" t="s">
        <v>37</v>
      </c>
      <c r="B34" s="16">
        <v>33903019</v>
      </c>
      <c r="C34" s="17">
        <v>0</v>
      </c>
      <c r="D34" s="17">
        <v>10230.38</v>
      </c>
    </row>
    <row r="35" spans="1:4" ht="9">
      <c r="A35" s="15" t="s">
        <v>38</v>
      </c>
      <c r="B35" s="16">
        <v>33903020</v>
      </c>
      <c r="C35" s="17">
        <v>374361.16</v>
      </c>
      <c r="D35" s="17">
        <v>787436.14</v>
      </c>
    </row>
    <row r="36" spans="1:4" ht="9">
      <c r="A36" s="15" t="s">
        <v>39</v>
      </c>
      <c r="B36" s="16">
        <v>33903021</v>
      </c>
      <c r="C36" s="17">
        <v>686945.42</v>
      </c>
      <c r="D36" s="17">
        <v>1375600.8</v>
      </c>
    </row>
    <row r="37" spans="1:4" ht="9">
      <c r="A37" s="15" t="s">
        <v>40</v>
      </c>
      <c r="B37" s="16">
        <v>33903022</v>
      </c>
      <c r="C37" s="17">
        <v>0</v>
      </c>
      <c r="D37" s="17">
        <v>0</v>
      </c>
    </row>
    <row r="38" spans="1:4" ht="9">
      <c r="A38" s="15" t="s">
        <v>41</v>
      </c>
      <c r="B38" s="16">
        <v>33903023</v>
      </c>
      <c r="C38" s="17">
        <v>700</v>
      </c>
      <c r="D38" s="17">
        <v>2100.97</v>
      </c>
    </row>
    <row r="39" spans="1:4" ht="9">
      <c r="A39" s="15" t="s">
        <v>42</v>
      </c>
      <c r="B39" s="16">
        <v>33903024</v>
      </c>
      <c r="C39" s="17">
        <v>13221.18</v>
      </c>
      <c r="D39" s="17">
        <v>31277.7</v>
      </c>
    </row>
    <row r="40" spans="1:4" ht="9">
      <c r="A40" s="15" t="s">
        <v>43</v>
      </c>
      <c r="B40" s="16">
        <v>33903025</v>
      </c>
      <c r="C40" s="17">
        <v>21982.2</v>
      </c>
      <c r="D40" s="17">
        <v>53093.72</v>
      </c>
    </row>
    <row r="41" spans="1:4" ht="9">
      <c r="A41" s="15" t="s">
        <v>44</v>
      </c>
      <c r="B41" s="16">
        <v>33903026</v>
      </c>
      <c r="C41" s="17">
        <v>0</v>
      </c>
      <c r="D41" s="17">
        <v>1910</v>
      </c>
    </row>
    <row r="42" spans="1:4" ht="9">
      <c r="A42" s="15" t="s">
        <v>45</v>
      </c>
      <c r="B42" s="16">
        <v>33903027</v>
      </c>
      <c r="C42" s="17">
        <v>133.3</v>
      </c>
      <c r="D42" s="17">
        <v>10382.26</v>
      </c>
    </row>
    <row r="43" spans="1:4" ht="9">
      <c r="A43" s="15" t="s">
        <v>46</v>
      </c>
      <c r="B43" s="16">
        <v>33903028</v>
      </c>
      <c r="C43" s="17">
        <v>720</v>
      </c>
      <c r="D43" s="17">
        <v>720</v>
      </c>
    </row>
    <row r="44" spans="1:4" ht="9">
      <c r="A44" s="15" t="s">
        <v>47</v>
      </c>
      <c r="B44" s="16">
        <v>33903029</v>
      </c>
      <c r="C44" s="17">
        <v>41254.55</v>
      </c>
      <c r="D44" s="17">
        <v>79988</v>
      </c>
    </row>
    <row r="45" spans="1:4" ht="9">
      <c r="A45" s="15" t="s">
        <v>48</v>
      </c>
      <c r="B45" s="16">
        <v>33903031</v>
      </c>
      <c r="C45" s="17">
        <v>0</v>
      </c>
      <c r="D45" s="17">
        <v>1251</v>
      </c>
    </row>
    <row r="46" spans="1:4" ht="9">
      <c r="A46" s="15" t="s">
        <v>49</v>
      </c>
      <c r="B46" s="16">
        <v>33903033</v>
      </c>
      <c r="C46" s="17">
        <v>2778</v>
      </c>
      <c r="D46" s="17">
        <v>29129.75</v>
      </c>
    </row>
    <row r="47" spans="1:4" ht="9">
      <c r="A47" s="15" t="s">
        <v>50</v>
      </c>
      <c r="B47" s="16">
        <v>33903034</v>
      </c>
      <c r="C47" s="17">
        <v>808.4</v>
      </c>
      <c r="D47" s="17">
        <v>1417.53</v>
      </c>
    </row>
    <row r="48" spans="1:4" ht="9">
      <c r="A48" s="15" t="s">
        <v>51</v>
      </c>
      <c r="B48" s="16">
        <v>33903035</v>
      </c>
      <c r="C48" s="17">
        <v>358</v>
      </c>
      <c r="D48" s="17">
        <v>4121.49</v>
      </c>
    </row>
    <row r="49" spans="1:4" ht="9">
      <c r="A49" s="15" t="s">
        <v>52</v>
      </c>
      <c r="B49" s="16">
        <v>33903037</v>
      </c>
      <c r="C49" s="3"/>
      <c r="D49" s="3"/>
    </row>
    <row r="50" spans="1:4" ht="9">
      <c r="A50" s="15" t="s">
        <v>53</v>
      </c>
      <c r="B50" s="16">
        <v>33903097</v>
      </c>
      <c r="C50" s="17">
        <v>6614.08</v>
      </c>
      <c r="D50" s="17">
        <v>58516.19</v>
      </c>
    </row>
    <row r="51" spans="1:4" ht="9">
      <c r="A51" s="15" t="s">
        <v>54</v>
      </c>
      <c r="B51" s="16">
        <v>33903101</v>
      </c>
      <c r="C51" s="17"/>
      <c r="D51" s="17"/>
    </row>
    <row r="52" spans="1:4" ht="9">
      <c r="A52" s="15" t="s">
        <v>55</v>
      </c>
      <c r="B52" s="16">
        <v>33903301</v>
      </c>
      <c r="C52" s="17">
        <v>2276.84</v>
      </c>
      <c r="D52" s="17">
        <v>9899.98</v>
      </c>
    </row>
    <row r="53" spans="1:4" ht="9">
      <c r="A53" s="15" t="s">
        <v>56</v>
      </c>
      <c r="B53" s="16">
        <v>33903302</v>
      </c>
      <c r="C53" s="17">
        <v>3623.89</v>
      </c>
      <c r="D53" s="17">
        <v>15357.91</v>
      </c>
    </row>
    <row r="54" spans="1:4" ht="9">
      <c r="A54" s="15" t="s">
        <v>57</v>
      </c>
      <c r="B54" s="16">
        <v>33903303</v>
      </c>
      <c r="C54" s="17">
        <v>6096.06</v>
      </c>
      <c r="D54" s="17">
        <v>25083.65</v>
      </c>
    </row>
    <row r="55" spans="1:4" ht="9">
      <c r="A55" s="15" t="s">
        <v>58</v>
      </c>
      <c r="B55" s="16">
        <v>33903601</v>
      </c>
      <c r="C55" s="3"/>
      <c r="D55" s="3"/>
    </row>
    <row r="56" spans="1:4" ht="9">
      <c r="A56" s="15" t="s">
        <v>59</v>
      </c>
      <c r="B56" s="16">
        <v>33903602</v>
      </c>
      <c r="C56" s="17">
        <v>17578.8</v>
      </c>
      <c r="D56" s="17">
        <v>17578.8</v>
      </c>
    </row>
    <row r="57" spans="1:4" ht="9">
      <c r="A57" s="15" t="s">
        <v>60</v>
      </c>
      <c r="B57" s="16">
        <v>33903603</v>
      </c>
      <c r="C57" s="17">
        <v>51937.04</v>
      </c>
      <c r="D57" s="17">
        <v>54595.06</v>
      </c>
    </row>
    <row r="58" spans="1:4" ht="9">
      <c r="A58" s="15" t="s">
        <v>61</v>
      </c>
      <c r="B58" s="16">
        <v>33903604</v>
      </c>
      <c r="C58" s="17">
        <v>23400</v>
      </c>
      <c r="D58" s="17">
        <v>23400</v>
      </c>
    </row>
    <row r="59" spans="1:4" ht="9">
      <c r="A59" s="15" t="s">
        <v>62</v>
      </c>
      <c r="B59" s="16">
        <v>33903605</v>
      </c>
      <c r="C59" s="17">
        <v>0</v>
      </c>
      <c r="D59" s="17">
        <v>0</v>
      </c>
    </row>
    <row r="60" spans="1:4" ht="9">
      <c r="A60" s="15" t="s">
        <v>63</v>
      </c>
      <c r="B60" s="16">
        <v>33903607</v>
      </c>
      <c r="C60" s="17">
        <v>96</v>
      </c>
      <c r="D60" s="17">
        <v>576</v>
      </c>
    </row>
    <row r="61" spans="1:4" ht="9">
      <c r="A61" s="15" t="s">
        <v>64</v>
      </c>
      <c r="B61" s="16">
        <v>33903608</v>
      </c>
      <c r="C61" s="17">
        <v>0</v>
      </c>
      <c r="D61" s="17">
        <v>0</v>
      </c>
    </row>
    <row r="62" spans="1:4" ht="9">
      <c r="A62" s="15" t="s">
        <v>65</v>
      </c>
      <c r="B62" s="16">
        <v>33903609</v>
      </c>
      <c r="C62" s="17">
        <v>0</v>
      </c>
      <c r="D62" s="17">
        <v>0</v>
      </c>
    </row>
    <row r="63" spans="1:4" ht="9">
      <c r="A63" s="15" t="s">
        <v>66</v>
      </c>
      <c r="B63" s="16">
        <v>33903611</v>
      </c>
      <c r="C63" s="17">
        <v>0</v>
      </c>
      <c r="D63" s="17">
        <v>1410</v>
      </c>
    </row>
    <row r="64" spans="1:4" ht="9">
      <c r="A64" s="15" t="s">
        <v>67</v>
      </c>
      <c r="B64" s="16">
        <v>33903613</v>
      </c>
      <c r="C64" s="17">
        <v>0</v>
      </c>
      <c r="D64" s="17">
        <v>0</v>
      </c>
    </row>
    <row r="65" spans="1:4" ht="9">
      <c r="A65" s="15" t="s">
        <v>68</v>
      </c>
      <c r="B65" s="16">
        <v>33903701</v>
      </c>
      <c r="C65" s="17">
        <v>54949.81</v>
      </c>
      <c r="D65" s="17">
        <v>81933.81</v>
      </c>
    </row>
    <row r="66" spans="1:4" ht="9">
      <c r="A66" s="15" t="s">
        <v>69</v>
      </c>
      <c r="B66" s="16">
        <v>33903702</v>
      </c>
      <c r="C66" s="17">
        <v>6240</v>
      </c>
      <c r="D66" s="17">
        <v>18720</v>
      </c>
    </row>
    <row r="67" spans="1:4" ht="9">
      <c r="A67" s="15" t="s">
        <v>70</v>
      </c>
      <c r="B67" s="16">
        <v>33903704</v>
      </c>
      <c r="C67" s="17">
        <v>0</v>
      </c>
      <c r="D67" s="17">
        <v>0</v>
      </c>
    </row>
    <row r="68" spans="1:4" ht="9">
      <c r="A68" s="15" t="s">
        <v>71</v>
      </c>
      <c r="B68" s="16">
        <v>33903901</v>
      </c>
      <c r="C68" s="17">
        <v>2860.03</v>
      </c>
      <c r="D68" s="17">
        <v>13966.47</v>
      </c>
    </row>
    <row r="69" spans="1:4" ht="9">
      <c r="A69" s="15" t="s">
        <v>72</v>
      </c>
      <c r="B69" s="16">
        <v>33903902</v>
      </c>
      <c r="C69" s="17">
        <v>127990.22</v>
      </c>
      <c r="D69" s="17">
        <v>337157.54</v>
      </c>
    </row>
    <row r="70" spans="1:4" ht="9">
      <c r="A70" s="15" t="s">
        <v>73</v>
      </c>
      <c r="B70" s="16">
        <v>33903903</v>
      </c>
      <c r="C70" s="17">
        <v>0</v>
      </c>
      <c r="D70" s="17">
        <v>0</v>
      </c>
    </row>
    <row r="71" spans="1:4" ht="9">
      <c r="A71" s="15" t="s">
        <v>74</v>
      </c>
      <c r="B71" s="16">
        <v>33903904</v>
      </c>
      <c r="C71" s="17">
        <v>17549.36</v>
      </c>
      <c r="D71" s="17">
        <v>48148.41</v>
      </c>
    </row>
    <row r="72" spans="1:4" ht="9">
      <c r="A72" s="15" t="s">
        <v>75</v>
      </c>
      <c r="B72" s="16">
        <v>33903905</v>
      </c>
      <c r="C72" s="17">
        <v>0</v>
      </c>
      <c r="D72" s="17">
        <v>0</v>
      </c>
    </row>
    <row r="73" spans="1:4" ht="9">
      <c r="A73" s="15" t="s">
        <v>76</v>
      </c>
      <c r="B73" s="16">
        <v>33903906</v>
      </c>
      <c r="C73" s="17">
        <v>1049556.75</v>
      </c>
      <c r="D73" s="17">
        <v>1568661.89</v>
      </c>
    </row>
    <row r="74" spans="1:4" ht="9">
      <c r="A74" s="15" t="s">
        <v>77</v>
      </c>
      <c r="B74" s="16">
        <v>33903907</v>
      </c>
      <c r="C74" s="17">
        <v>389.52</v>
      </c>
      <c r="D74" s="17">
        <v>287573.74</v>
      </c>
    </row>
    <row r="75" spans="1:4" ht="9">
      <c r="A75" s="15" t="s">
        <v>78</v>
      </c>
      <c r="B75" s="16">
        <v>33903908</v>
      </c>
      <c r="C75" s="17">
        <v>364.95</v>
      </c>
      <c r="D75" s="17">
        <v>1338.15</v>
      </c>
    </row>
    <row r="76" spans="1:4" ht="9">
      <c r="A76" s="15" t="s">
        <v>79</v>
      </c>
      <c r="B76" s="16">
        <v>33903909</v>
      </c>
      <c r="C76" s="17">
        <v>0</v>
      </c>
      <c r="D76" s="17">
        <v>300</v>
      </c>
    </row>
    <row r="77" spans="1:4" ht="9">
      <c r="A77" s="15" t="s">
        <v>80</v>
      </c>
      <c r="B77" s="16">
        <v>33903910</v>
      </c>
      <c r="C77" s="17">
        <v>0</v>
      </c>
      <c r="D77" s="17">
        <v>39</v>
      </c>
    </row>
    <row r="78" spans="1:4" ht="9">
      <c r="A78" s="15" t="s">
        <v>81</v>
      </c>
      <c r="B78" s="16">
        <v>33903911</v>
      </c>
      <c r="C78" s="17">
        <v>284.7</v>
      </c>
      <c r="D78" s="17">
        <v>2999.5</v>
      </c>
    </row>
    <row r="79" spans="1:4" ht="9">
      <c r="A79" s="15" t="s">
        <v>82</v>
      </c>
      <c r="B79" s="16">
        <v>33903912</v>
      </c>
      <c r="C79" s="17">
        <v>2760</v>
      </c>
      <c r="D79" s="17">
        <v>9536.4</v>
      </c>
    </row>
    <row r="80" spans="1:4" ht="9">
      <c r="A80" s="15" t="s">
        <v>83</v>
      </c>
      <c r="B80" s="16">
        <v>33903913</v>
      </c>
      <c r="C80" s="17">
        <v>1317</v>
      </c>
      <c r="D80" s="17">
        <v>15613.88</v>
      </c>
    </row>
    <row r="81" spans="1:4" ht="9">
      <c r="A81" s="15" t="s">
        <v>84</v>
      </c>
      <c r="B81" s="16">
        <v>33903914</v>
      </c>
      <c r="C81" s="17">
        <v>8676.35</v>
      </c>
      <c r="D81" s="17">
        <v>23897.86</v>
      </c>
    </row>
    <row r="82" spans="1:4" ht="9">
      <c r="A82" s="15" t="s">
        <v>85</v>
      </c>
      <c r="B82" s="16">
        <v>33903915</v>
      </c>
      <c r="C82" s="17">
        <v>0</v>
      </c>
      <c r="D82" s="17">
        <v>3948</v>
      </c>
    </row>
    <row r="83" spans="1:4" ht="9">
      <c r="A83" s="15" t="s">
        <v>86</v>
      </c>
      <c r="B83" s="16">
        <v>33903916</v>
      </c>
      <c r="C83" s="17">
        <v>400</v>
      </c>
      <c r="D83" s="17">
        <v>3154</v>
      </c>
    </row>
    <row r="84" spans="1:4" ht="9">
      <c r="A84" s="15" t="s">
        <v>87</v>
      </c>
      <c r="B84" s="16">
        <v>33903917</v>
      </c>
      <c r="C84" s="17">
        <v>0</v>
      </c>
      <c r="D84" s="17">
        <v>0</v>
      </c>
    </row>
    <row r="85" spans="1:4" ht="9">
      <c r="A85" s="15" t="s">
        <v>88</v>
      </c>
      <c r="B85" s="16">
        <v>33903918</v>
      </c>
      <c r="C85" s="17">
        <v>4832.7</v>
      </c>
      <c r="D85" s="17">
        <v>13116.7</v>
      </c>
    </row>
    <row r="86" spans="1:4" ht="9">
      <c r="A86" s="15" t="s">
        <v>89</v>
      </c>
      <c r="B86" s="16">
        <v>33903919</v>
      </c>
      <c r="C86" s="17">
        <v>0</v>
      </c>
      <c r="D86" s="17">
        <v>0</v>
      </c>
    </row>
    <row r="87" spans="1:4" ht="9">
      <c r="A87" s="15" t="s">
        <v>90</v>
      </c>
      <c r="B87" s="16">
        <v>33903920</v>
      </c>
      <c r="C87" s="17">
        <v>1100</v>
      </c>
      <c r="D87" s="17">
        <v>1100</v>
      </c>
    </row>
    <row r="88" spans="1:4" ht="9">
      <c r="A88" s="15" t="s">
        <v>91</v>
      </c>
      <c r="B88" s="16">
        <v>33903921</v>
      </c>
      <c r="C88" s="17">
        <v>0</v>
      </c>
      <c r="D88" s="17">
        <v>460</v>
      </c>
    </row>
    <row r="89" spans="1:4" ht="9">
      <c r="A89" s="15" t="s">
        <v>92</v>
      </c>
      <c r="B89" s="16">
        <v>33903922</v>
      </c>
      <c r="C89" s="17">
        <v>1877</v>
      </c>
      <c r="D89" s="17">
        <v>15273.5</v>
      </c>
    </row>
    <row r="90" spans="1:4" ht="9">
      <c r="A90" s="15" t="s">
        <v>93</v>
      </c>
      <c r="B90" s="16">
        <v>33903923</v>
      </c>
      <c r="C90" s="17">
        <v>380</v>
      </c>
      <c r="D90" s="17">
        <v>12210.08</v>
      </c>
    </row>
    <row r="91" spans="1:4" ht="9">
      <c r="A91" s="15" t="s">
        <v>94</v>
      </c>
      <c r="B91" s="16">
        <v>33903924</v>
      </c>
      <c r="C91" s="17">
        <v>813</v>
      </c>
      <c r="D91" s="17">
        <v>11457.95</v>
      </c>
    </row>
    <row r="92" spans="1:4" ht="9">
      <c r="A92" s="15" t="s">
        <v>95</v>
      </c>
      <c r="B92" s="16">
        <v>33903925</v>
      </c>
      <c r="C92" s="17">
        <v>0</v>
      </c>
      <c r="D92" s="17">
        <v>0</v>
      </c>
    </row>
    <row r="93" spans="1:4" ht="9">
      <c r="A93" s="15" t="s">
        <v>96</v>
      </c>
      <c r="B93" s="16">
        <v>33903926</v>
      </c>
      <c r="C93" s="17">
        <v>0</v>
      </c>
      <c r="D93" s="17">
        <v>0</v>
      </c>
    </row>
    <row r="94" spans="1:4" ht="9">
      <c r="A94" s="15" t="s">
        <v>97</v>
      </c>
      <c r="B94" s="16">
        <v>33903927</v>
      </c>
      <c r="C94" s="17">
        <v>10569.88</v>
      </c>
      <c r="D94" s="17">
        <v>41415.33</v>
      </c>
    </row>
    <row r="95" spans="1:4" ht="9">
      <c r="A95" s="15" t="s">
        <v>98</v>
      </c>
      <c r="B95" s="16">
        <v>33903928</v>
      </c>
      <c r="C95" s="17">
        <v>150.49</v>
      </c>
      <c r="D95" s="17">
        <v>1136.63</v>
      </c>
    </row>
    <row r="96" spans="1:4" ht="9">
      <c r="A96" s="15" t="s">
        <v>99</v>
      </c>
      <c r="B96" s="16">
        <v>33903929</v>
      </c>
      <c r="C96" s="38">
        <v>2017.71</v>
      </c>
      <c r="D96" s="38">
        <v>5158.21</v>
      </c>
    </row>
    <row r="97" spans="1:4" ht="9">
      <c r="A97" s="15" t="s">
        <v>100</v>
      </c>
      <c r="B97" s="16">
        <v>33903930</v>
      </c>
      <c r="C97" s="17">
        <v>19737.87</v>
      </c>
      <c r="D97" s="17">
        <v>80739.95</v>
      </c>
    </row>
    <row r="98" spans="1:4" ht="9">
      <c r="A98" s="15" t="s">
        <v>101</v>
      </c>
      <c r="B98" s="16">
        <v>33903931</v>
      </c>
      <c r="C98" s="17">
        <v>3304</v>
      </c>
      <c r="D98" s="17">
        <v>14290.52</v>
      </c>
    </row>
    <row r="99" spans="1:4" ht="9">
      <c r="A99" s="15" t="s">
        <v>102</v>
      </c>
      <c r="B99" s="16">
        <v>33903932</v>
      </c>
      <c r="C99" s="17">
        <v>1722</v>
      </c>
      <c r="D99" s="17">
        <v>2099.1</v>
      </c>
    </row>
    <row r="100" spans="1:4" ht="9">
      <c r="A100" s="15" t="s">
        <v>103</v>
      </c>
      <c r="B100" s="16">
        <v>33903933</v>
      </c>
      <c r="C100" s="17">
        <v>23202.6</v>
      </c>
      <c r="D100" s="17">
        <v>129501.86</v>
      </c>
    </row>
    <row r="101" spans="1:4" ht="9">
      <c r="A101" s="15" t="s">
        <v>104</v>
      </c>
      <c r="B101" s="16">
        <v>33903934</v>
      </c>
      <c r="C101" s="17">
        <v>0</v>
      </c>
      <c r="D101" s="17">
        <v>0</v>
      </c>
    </row>
    <row r="102" spans="1:4" ht="9">
      <c r="A102" s="15" t="s">
        <v>105</v>
      </c>
      <c r="B102" s="16">
        <v>33903935</v>
      </c>
      <c r="C102" s="17">
        <v>0</v>
      </c>
      <c r="D102" s="17">
        <v>0</v>
      </c>
    </row>
    <row r="103" spans="1:4" ht="9">
      <c r="A103" s="15" t="s">
        <v>106</v>
      </c>
      <c r="B103" s="16">
        <v>33903936</v>
      </c>
      <c r="C103" s="17">
        <v>155223.46</v>
      </c>
      <c r="D103" s="17">
        <v>732850.74</v>
      </c>
    </row>
    <row r="104" spans="1:4" ht="9">
      <c r="A104" s="15" t="s">
        <v>107</v>
      </c>
      <c r="B104" s="16">
        <v>33903937</v>
      </c>
      <c r="C104" s="17">
        <v>0</v>
      </c>
      <c r="D104" s="17">
        <v>0</v>
      </c>
    </row>
    <row r="105" spans="1:4" ht="9">
      <c r="A105" s="15" t="s">
        <v>108</v>
      </c>
      <c r="B105" s="16">
        <v>33903938</v>
      </c>
      <c r="C105" s="17">
        <v>0</v>
      </c>
      <c r="D105" s="17">
        <v>0</v>
      </c>
    </row>
    <row r="106" spans="1:4" ht="9">
      <c r="A106" s="15" t="s">
        <v>109</v>
      </c>
      <c r="B106" s="16">
        <v>33903939</v>
      </c>
      <c r="C106" s="17">
        <v>50084.18</v>
      </c>
      <c r="D106" s="17">
        <v>120529.77</v>
      </c>
    </row>
    <row r="107" spans="1:4" ht="9">
      <c r="A107" s="15" t="s">
        <v>110</v>
      </c>
      <c r="B107" s="16">
        <v>33903941</v>
      </c>
      <c r="C107" s="17">
        <v>2770</v>
      </c>
      <c r="D107" s="17">
        <v>22585.73</v>
      </c>
    </row>
    <row r="108" spans="1:4" ht="9">
      <c r="A108" s="15" t="s">
        <v>111</v>
      </c>
      <c r="B108" s="16">
        <v>33903942</v>
      </c>
      <c r="C108" s="17">
        <v>1584</v>
      </c>
      <c r="D108" s="17">
        <v>1584</v>
      </c>
    </row>
    <row r="109" spans="1:4" ht="9">
      <c r="A109" s="15" t="s">
        <v>112</v>
      </c>
      <c r="B109" s="16">
        <v>33903945</v>
      </c>
      <c r="C109" s="17">
        <v>150160.34</v>
      </c>
      <c r="D109" s="17">
        <v>374694.54</v>
      </c>
    </row>
    <row r="110" spans="1:4" ht="9">
      <c r="A110" s="15" t="s">
        <v>113</v>
      </c>
      <c r="B110" s="16">
        <v>33903946</v>
      </c>
      <c r="C110" s="17">
        <v>6150</v>
      </c>
      <c r="D110" s="17">
        <v>6150</v>
      </c>
    </row>
    <row r="111" spans="1:4" ht="9">
      <c r="A111" s="15" t="s">
        <v>114</v>
      </c>
      <c r="B111" s="16">
        <v>33903947</v>
      </c>
      <c r="C111" s="17">
        <v>400</v>
      </c>
      <c r="D111" s="17">
        <v>1200</v>
      </c>
    </row>
    <row r="112" spans="1:4" ht="9">
      <c r="A112" s="15" t="s">
        <v>115</v>
      </c>
      <c r="B112" s="16">
        <v>33903948</v>
      </c>
      <c r="C112" s="17">
        <v>11030.15</v>
      </c>
      <c r="D112" s="17">
        <v>19773.91</v>
      </c>
    </row>
    <row r="113" spans="1:4" ht="9">
      <c r="A113" s="15" t="s">
        <v>116</v>
      </c>
      <c r="B113" s="16">
        <v>33903949</v>
      </c>
      <c r="C113" s="17">
        <v>715</v>
      </c>
      <c r="D113" s="17">
        <v>8612</v>
      </c>
    </row>
    <row r="114" spans="1:4" ht="9">
      <c r="A114" s="15" t="s">
        <v>117</v>
      </c>
      <c r="B114" s="16">
        <v>33903950</v>
      </c>
      <c r="C114" s="17">
        <v>564.4</v>
      </c>
      <c r="D114" s="17">
        <v>2182.38</v>
      </c>
    </row>
    <row r="115" spans="1:4" ht="9">
      <c r="A115" s="15" t="s">
        <v>118</v>
      </c>
      <c r="B115" s="16">
        <v>33903951</v>
      </c>
      <c r="C115" s="17">
        <v>2145.95</v>
      </c>
      <c r="D115" s="17">
        <v>15909.45</v>
      </c>
    </row>
    <row r="116" spans="1:4" ht="9">
      <c r="A116" s="15" t="s">
        <v>119</v>
      </c>
      <c r="B116" s="16">
        <v>33903952</v>
      </c>
      <c r="C116" s="17">
        <v>1120</v>
      </c>
      <c r="D116" s="17">
        <v>1560</v>
      </c>
    </row>
    <row r="117" spans="1:4" ht="9">
      <c r="A117" s="15" t="s">
        <v>66</v>
      </c>
      <c r="B117" s="16">
        <v>33903954</v>
      </c>
      <c r="C117" s="17">
        <v>1302.5</v>
      </c>
      <c r="D117" s="17">
        <v>2067.5</v>
      </c>
    </row>
    <row r="118" spans="1:4" ht="9">
      <c r="A118" s="15" t="s">
        <v>120</v>
      </c>
      <c r="B118" s="16">
        <v>33903957</v>
      </c>
      <c r="C118" s="17">
        <v>3842.8</v>
      </c>
      <c r="D118" s="17">
        <v>8256.7</v>
      </c>
    </row>
    <row r="119" spans="1:4" ht="9">
      <c r="A119" s="15" t="s">
        <v>121</v>
      </c>
      <c r="B119" s="16">
        <v>33903958</v>
      </c>
      <c r="C119" s="17">
        <v>0</v>
      </c>
      <c r="D119" s="17">
        <v>866</v>
      </c>
    </row>
    <row r="120" spans="1:4" ht="9">
      <c r="A120" s="15" t="s">
        <v>122</v>
      </c>
      <c r="B120" s="16">
        <v>33903960</v>
      </c>
      <c r="C120" s="17">
        <v>4300.12</v>
      </c>
      <c r="D120" s="17">
        <v>9100.44</v>
      </c>
    </row>
    <row r="121" spans="1:4" ht="9">
      <c r="A121" s="15" t="s">
        <v>67</v>
      </c>
      <c r="B121" s="16">
        <v>33903961</v>
      </c>
      <c r="C121" s="17">
        <v>0</v>
      </c>
      <c r="D121" s="17">
        <v>0</v>
      </c>
    </row>
    <row r="122" spans="1:4" ht="9">
      <c r="A122" s="15" t="s">
        <v>123</v>
      </c>
      <c r="B122" s="16">
        <v>33903997</v>
      </c>
      <c r="C122" s="17">
        <v>-722.34</v>
      </c>
      <c r="D122" s="17">
        <v>25637.23</v>
      </c>
    </row>
    <row r="123" spans="1:4" ht="9">
      <c r="A123" s="15" t="s">
        <v>124</v>
      </c>
      <c r="B123" s="16">
        <v>33904701</v>
      </c>
      <c r="C123" s="17">
        <v>287585.87</v>
      </c>
      <c r="D123" s="17">
        <v>999656.32</v>
      </c>
    </row>
    <row r="124" spans="1:4" ht="9">
      <c r="A124" s="15" t="s">
        <v>125</v>
      </c>
      <c r="B124" s="16">
        <v>33904708</v>
      </c>
      <c r="C124" s="17">
        <v>4929.29</v>
      </c>
      <c r="D124" s="17">
        <v>25666.62</v>
      </c>
    </row>
    <row r="125" spans="1:4" ht="9">
      <c r="A125" s="15" t="s">
        <v>126</v>
      </c>
      <c r="B125" s="16">
        <v>33904801</v>
      </c>
      <c r="C125" s="17">
        <v>8550</v>
      </c>
      <c r="D125" s="17">
        <v>22950</v>
      </c>
    </row>
    <row r="126" spans="1:4" ht="9">
      <c r="A126" s="19" t="s">
        <v>127</v>
      </c>
      <c r="B126" s="18">
        <v>33909201</v>
      </c>
      <c r="C126" s="17">
        <v>0</v>
      </c>
      <c r="D126" s="17">
        <v>0</v>
      </c>
    </row>
    <row r="127" spans="1:4" ht="9">
      <c r="A127" s="19" t="s">
        <v>128</v>
      </c>
      <c r="B127" s="18">
        <v>33909202</v>
      </c>
      <c r="C127" s="17">
        <v>1228.37</v>
      </c>
      <c r="D127" s="17">
        <v>1228.37</v>
      </c>
    </row>
    <row r="128" spans="1:4" ht="9">
      <c r="A128" s="19" t="s">
        <v>129</v>
      </c>
      <c r="B128" s="18">
        <v>33909203</v>
      </c>
      <c r="C128" s="17">
        <v>0</v>
      </c>
      <c r="D128" s="17">
        <v>0</v>
      </c>
    </row>
    <row r="129" spans="1:4" ht="9">
      <c r="A129" s="19" t="s">
        <v>130</v>
      </c>
      <c r="B129" s="18">
        <v>33909204</v>
      </c>
      <c r="C129" s="17">
        <v>0</v>
      </c>
      <c r="D129" s="17">
        <v>0</v>
      </c>
    </row>
    <row r="130" spans="1:4" ht="9">
      <c r="A130" s="19" t="s">
        <v>131</v>
      </c>
      <c r="B130" s="18">
        <v>33909206</v>
      </c>
      <c r="C130" s="17">
        <v>603.71</v>
      </c>
      <c r="D130" s="17">
        <v>388358.87</v>
      </c>
    </row>
    <row r="131" spans="1:4" ht="9">
      <c r="A131" s="19" t="s">
        <v>132</v>
      </c>
      <c r="B131" s="18">
        <v>33909208</v>
      </c>
      <c r="C131" s="17">
        <v>0</v>
      </c>
      <c r="D131" s="17">
        <v>0</v>
      </c>
    </row>
    <row r="132" spans="1:4" ht="9">
      <c r="A132" s="19" t="s">
        <v>133</v>
      </c>
      <c r="B132" s="18">
        <v>33909212</v>
      </c>
      <c r="C132" s="17">
        <v>0</v>
      </c>
      <c r="D132" s="17">
        <v>0</v>
      </c>
    </row>
    <row r="133" spans="1:4" ht="9">
      <c r="A133" s="15" t="s">
        <v>134</v>
      </c>
      <c r="B133" s="16">
        <v>33909213</v>
      </c>
      <c r="C133" s="17">
        <v>0</v>
      </c>
      <c r="D133" s="17">
        <v>0</v>
      </c>
    </row>
    <row r="134" spans="1:4" ht="9">
      <c r="A134" s="15" t="s">
        <v>135</v>
      </c>
      <c r="B134" s="16">
        <v>33909216</v>
      </c>
      <c r="C134" s="17">
        <v>0</v>
      </c>
      <c r="D134" s="17">
        <v>0</v>
      </c>
    </row>
    <row r="135" spans="1:4" ht="9">
      <c r="A135" s="15" t="s">
        <v>136</v>
      </c>
      <c r="B135" s="16">
        <v>33909222</v>
      </c>
      <c r="C135" s="17">
        <v>0</v>
      </c>
      <c r="D135" s="17">
        <v>0</v>
      </c>
    </row>
    <row r="136" spans="1:4" ht="9">
      <c r="A136" s="15" t="s">
        <v>137</v>
      </c>
      <c r="B136" s="16">
        <v>33909225</v>
      </c>
      <c r="C136" s="17">
        <v>0</v>
      </c>
      <c r="D136" s="17">
        <v>0</v>
      </c>
    </row>
    <row r="137" spans="1:4" ht="9">
      <c r="A137" s="15" t="s">
        <v>138</v>
      </c>
      <c r="B137" s="20">
        <v>44905100</v>
      </c>
      <c r="C137" s="17">
        <v>0</v>
      </c>
      <c r="D137" s="17">
        <v>0</v>
      </c>
    </row>
    <row r="138" spans="1:4" ht="9">
      <c r="A138" s="15" t="s">
        <v>139</v>
      </c>
      <c r="B138" s="16">
        <v>44905200</v>
      </c>
      <c r="C138" s="17">
        <v>0</v>
      </c>
      <c r="D138" s="17">
        <v>0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26">
      <selection activeCell="D144" sqref="D144"/>
    </sheetView>
  </sheetViews>
  <sheetFormatPr defaultColWidth="9.140625" defaultRowHeight="12.75"/>
  <cols>
    <col min="1" max="1" width="52.140625" style="1" customWidth="1"/>
    <col min="2" max="2" width="7.28125" style="1" customWidth="1"/>
    <col min="3" max="3" width="11.7109375" style="2" customWidth="1"/>
    <col min="4" max="4" width="13.7109375" style="2" customWidth="1"/>
    <col min="5" max="249" width="11.7109375" style="1" customWidth="1"/>
    <col min="250" max="16384" width="11.7109375" style="3" customWidth="1"/>
  </cols>
  <sheetData>
    <row r="1" spans="1:4" ht="9">
      <c r="A1" s="50" t="s">
        <v>0</v>
      </c>
      <c r="B1" s="50"/>
      <c r="C1" s="50"/>
      <c r="D1" s="33"/>
    </row>
    <row r="2" spans="1:4" ht="9">
      <c r="A2" s="50" t="s">
        <v>202</v>
      </c>
      <c r="B2" s="50"/>
      <c r="C2" s="50"/>
      <c r="D2" s="33"/>
    </row>
    <row r="3" spans="1:4" ht="9">
      <c r="A3" s="49" t="s">
        <v>2</v>
      </c>
      <c r="B3" s="49"/>
      <c r="C3" s="49"/>
      <c r="D3" s="33"/>
    </row>
    <row r="4" spans="1:4" ht="9">
      <c r="A4" s="34"/>
      <c r="B4" s="35"/>
      <c r="C4" s="32" t="s">
        <v>203</v>
      </c>
      <c r="D4" s="33" t="s">
        <v>204</v>
      </c>
    </row>
    <row r="5" spans="1:4" ht="11.25">
      <c r="A5" s="39" t="s">
        <v>8</v>
      </c>
      <c r="B5" s="40"/>
      <c r="C5" s="41">
        <v>6015921.17</v>
      </c>
      <c r="D5" s="6">
        <v>18530116.58</v>
      </c>
    </row>
    <row r="6" spans="1:4" ht="11.25">
      <c r="A6" s="13" t="s">
        <v>9</v>
      </c>
      <c r="B6" s="37"/>
      <c r="C6" s="6">
        <v>0</v>
      </c>
      <c r="D6" s="6">
        <v>0</v>
      </c>
    </row>
    <row r="7" spans="1:4" ht="11.25">
      <c r="A7" s="13" t="s">
        <v>10</v>
      </c>
      <c r="B7" s="37"/>
      <c r="C7" s="6">
        <v>0</v>
      </c>
      <c r="D7" s="6">
        <v>0</v>
      </c>
    </row>
    <row r="8" spans="1:4" ht="11.25">
      <c r="A8" s="13" t="s">
        <v>11</v>
      </c>
      <c r="B8" s="37"/>
      <c r="C8" s="6">
        <f>SUM(C10:C138)</f>
        <v>5580058.42</v>
      </c>
      <c r="D8" s="6">
        <f>SUM(D10:D138)</f>
        <v>15321913.65</v>
      </c>
    </row>
    <row r="9" spans="1:4" ht="11.25">
      <c r="A9" s="13" t="s">
        <v>12</v>
      </c>
      <c r="B9" s="37"/>
      <c r="C9" s="6">
        <f>SUM(C6:C8)</f>
        <v>5580058.42</v>
      </c>
      <c r="D9" s="6">
        <f>SUM(D6:D8)</f>
        <v>15321913.65</v>
      </c>
    </row>
    <row r="10" spans="1:4" ht="9">
      <c r="A10" s="15" t="s">
        <v>13</v>
      </c>
      <c r="B10" s="16">
        <v>33901401</v>
      </c>
      <c r="C10" s="17">
        <v>29041</v>
      </c>
      <c r="D10" s="17">
        <v>173495.44</v>
      </c>
    </row>
    <row r="11" spans="1:4" ht="9">
      <c r="A11" s="15" t="s">
        <v>14</v>
      </c>
      <c r="B11" s="16">
        <v>33901402</v>
      </c>
      <c r="C11" s="17">
        <v>5960</v>
      </c>
      <c r="D11" s="17">
        <v>6410</v>
      </c>
    </row>
    <row r="12" spans="1:4" ht="9">
      <c r="A12" s="15" t="s">
        <v>15</v>
      </c>
      <c r="B12" s="18">
        <v>33901403</v>
      </c>
      <c r="C12" s="17">
        <v>450</v>
      </c>
      <c r="D12" s="17">
        <v>5314.8</v>
      </c>
    </row>
    <row r="13" spans="1:4" ht="9">
      <c r="A13" s="15" t="s">
        <v>16</v>
      </c>
      <c r="B13" s="16">
        <v>33901404</v>
      </c>
      <c r="C13" s="17">
        <v>0</v>
      </c>
      <c r="D13" s="17">
        <v>652</v>
      </c>
    </row>
    <row r="14" spans="1:4" ht="9">
      <c r="A14" s="15" t="s">
        <v>17</v>
      </c>
      <c r="B14" s="16">
        <v>33901801</v>
      </c>
      <c r="C14" s="17">
        <v>172428.76</v>
      </c>
      <c r="D14" s="17">
        <v>413812.73</v>
      </c>
    </row>
    <row r="15" spans="1:4" ht="9">
      <c r="A15" s="15" t="s">
        <v>18</v>
      </c>
      <c r="B15" s="16">
        <v>33901802</v>
      </c>
      <c r="C15" s="17">
        <v>0</v>
      </c>
      <c r="D15" s="17">
        <v>0</v>
      </c>
    </row>
    <row r="16" spans="1:4" ht="9">
      <c r="A16" s="15" t="s">
        <v>19</v>
      </c>
      <c r="B16" s="16">
        <v>33903001</v>
      </c>
      <c r="C16" s="17">
        <v>9215.06</v>
      </c>
      <c r="D16" s="17">
        <v>10835.06</v>
      </c>
    </row>
    <row r="17" spans="1:4" ht="9">
      <c r="A17" s="15" t="s">
        <v>20</v>
      </c>
      <c r="B17" s="16">
        <v>33903002</v>
      </c>
      <c r="C17" s="17">
        <v>91468.45</v>
      </c>
      <c r="D17" s="17">
        <v>220431.45</v>
      </c>
    </row>
    <row r="18" spans="1:4" ht="9">
      <c r="A18" s="15" t="s">
        <v>21</v>
      </c>
      <c r="B18" s="16">
        <v>33903003</v>
      </c>
      <c r="C18" s="17">
        <v>50221.9</v>
      </c>
      <c r="D18" s="17">
        <v>120722.31</v>
      </c>
    </row>
    <row r="19" spans="1:4" ht="9">
      <c r="A19" s="15" t="s">
        <v>22</v>
      </c>
      <c r="B19" s="16">
        <v>33903004</v>
      </c>
      <c r="C19" s="17">
        <v>39327.4</v>
      </c>
      <c r="D19" s="17">
        <v>92739.99</v>
      </c>
    </row>
    <row r="20" spans="1:4" ht="9">
      <c r="A20" s="15" t="s">
        <v>23</v>
      </c>
      <c r="B20" s="16">
        <v>33903005</v>
      </c>
      <c r="C20" s="17">
        <v>17999.68</v>
      </c>
      <c r="D20" s="17">
        <v>60074.7</v>
      </c>
    </row>
    <row r="21" spans="1:4" ht="9">
      <c r="A21" s="15" t="s">
        <v>24</v>
      </c>
      <c r="B21" s="16">
        <v>33903006</v>
      </c>
      <c r="C21" s="17">
        <v>-144832.92</v>
      </c>
      <c r="D21" s="17">
        <v>33319.43</v>
      </c>
    </row>
    <row r="22" spans="1:4" ht="9">
      <c r="A22" s="15" t="s">
        <v>25</v>
      </c>
      <c r="B22" s="16">
        <v>33903007</v>
      </c>
      <c r="C22" s="17">
        <v>180824.44</v>
      </c>
      <c r="D22" s="17">
        <v>368908.59</v>
      </c>
    </row>
    <row r="23" spans="1:4" ht="9">
      <c r="A23" s="15" t="s">
        <v>26</v>
      </c>
      <c r="B23" s="16">
        <v>33903008</v>
      </c>
      <c r="C23" s="17">
        <v>0</v>
      </c>
      <c r="D23" s="17">
        <v>210</v>
      </c>
    </row>
    <row r="24" spans="1:4" ht="9">
      <c r="A24" s="15" t="s">
        <v>27</v>
      </c>
      <c r="B24" s="16">
        <v>33903009</v>
      </c>
      <c r="C24" s="17">
        <v>47565.99</v>
      </c>
      <c r="D24" s="17">
        <v>77233.57</v>
      </c>
    </row>
    <row r="25" spans="1:4" ht="9">
      <c r="A25" s="15" t="s">
        <v>28</v>
      </c>
      <c r="B25" s="16">
        <v>33903010</v>
      </c>
      <c r="C25" s="17">
        <v>49826.08</v>
      </c>
      <c r="D25" s="17">
        <v>140491.31</v>
      </c>
    </row>
    <row r="26" spans="1:4" ht="9">
      <c r="A26" s="15" t="s">
        <v>29</v>
      </c>
      <c r="B26" s="16">
        <v>33903011</v>
      </c>
      <c r="C26" s="17">
        <v>54197.8</v>
      </c>
      <c r="D26" s="17">
        <v>98234.81</v>
      </c>
    </row>
    <row r="27" spans="1:4" ht="9">
      <c r="A27" s="15" t="s">
        <v>30</v>
      </c>
      <c r="B27" s="16">
        <v>33903012</v>
      </c>
      <c r="C27" s="17">
        <v>317</v>
      </c>
      <c r="D27" s="17">
        <v>317</v>
      </c>
    </row>
    <row r="28" spans="1:4" ht="9">
      <c r="A28" s="15" t="s">
        <v>31</v>
      </c>
      <c r="B28" s="16">
        <v>33903013</v>
      </c>
      <c r="C28" s="17">
        <v>7236.48</v>
      </c>
      <c r="D28" s="17">
        <v>16372.82</v>
      </c>
    </row>
    <row r="29" spans="1:4" ht="9">
      <c r="A29" s="15" t="s">
        <v>32</v>
      </c>
      <c r="B29" s="16">
        <v>33903014</v>
      </c>
      <c r="C29" s="17">
        <v>0</v>
      </c>
      <c r="D29" s="17">
        <v>13277.68</v>
      </c>
    </row>
    <row r="30" spans="1:4" ht="9">
      <c r="A30" s="15" t="s">
        <v>33</v>
      </c>
      <c r="B30" s="16">
        <v>33903015</v>
      </c>
      <c r="C30" s="17">
        <v>5274.1</v>
      </c>
      <c r="D30" s="17">
        <v>38694.75</v>
      </c>
    </row>
    <row r="31" spans="1:4" ht="9">
      <c r="A31" s="15" t="s">
        <v>34</v>
      </c>
      <c r="B31" s="16">
        <v>33903016</v>
      </c>
      <c r="C31" s="17">
        <v>35202.61</v>
      </c>
      <c r="D31" s="17">
        <v>75626.67</v>
      </c>
    </row>
    <row r="32" spans="1:4" ht="9">
      <c r="A32" s="15" t="s">
        <v>35</v>
      </c>
      <c r="B32" s="16">
        <v>33903017</v>
      </c>
      <c r="C32" s="17">
        <v>665</v>
      </c>
      <c r="D32" s="17">
        <v>3251.5</v>
      </c>
    </row>
    <row r="33" spans="1:4" ht="9">
      <c r="A33" s="15" t="s">
        <v>36</v>
      </c>
      <c r="B33" s="16">
        <v>33903018</v>
      </c>
      <c r="C33" s="17">
        <v>4318.2</v>
      </c>
      <c r="D33" s="17">
        <v>9901.9</v>
      </c>
    </row>
    <row r="34" spans="1:4" ht="9">
      <c r="A34" s="15" t="s">
        <v>37</v>
      </c>
      <c r="B34" s="16">
        <v>33903019</v>
      </c>
      <c r="C34" s="17">
        <v>808.2</v>
      </c>
      <c r="D34" s="17">
        <v>7601.82</v>
      </c>
    </row>
    <row r="35" spans="1:4" ht="9">
      <c r="A35" s="15" t="s">
        <v>38</v>
      </c>
      <c r="B35" s="16">
        <v>33903020</v>
      </c>
      <c r="C35" s="17">
        <v>223614.11</v>
      </c>
      <c r="D35" s="17">
        <v>505943.61</v>
      </c>
    </row>
    <row r="36" spans="1:4" ht="9">
      <c r="A36" s="15" t="s">
        <v>39</v>
      </c>
      <c r="B36" s="16">
        <v>33903021</v>
      </c>
      <c r="C36" s="17">
        <v>582929.19</v>
      </c>
      <c r="D36" s="17">
        <v>1718249.55</v>
      </c>
    </row>
    <row r="37" spans="1:4" ht="9">
      <c r="A37" s="15" t="s">
        <v>40</v>
      </c>
      <c r="B37" s="16">
        <v>33903022</v>
      </c>
      <c r="C37" s="17">
        <v>37629.95</v>
      </c>
      <c r="D37" s="17">
        <v>119903.55</v>
      </c>
    </row>
    <row r="38" spans="1:4" ht="9">
      <c r="A38" s="15" t="s">
        <v>41</v>
      </c>
      <c r="B38" s="16">
        <v>33903023</v>
      </c>
      <c r="C38" s="17">
        <v>2215.48</v>
      </c>
      <c r="D38" s="17">
        <v>6433.37</v>
      </c>
    </row>
    <row r="39" spans="1:4" ht="9">
      <c r="A39" s="15" t="s">
        <v>42</v>
      </c>
      <c r="B39" s="16">
        <v>33903024</v>
      </c>
      <c r="C39" s="17">
        <v>4280.25</v>
      </c>
      <c r="D39" s="17">
        <v>16001.41</v>
      </c>
    </row>
    <row r="40" spans="1:4" ht="9">
      <c r="A40" s="15" t="s">
        <v>43</v>
      </c>
      <c r="B40" s="16">
        <v>33903025</v>
      </c>
      <c r="C40" s="17">
        <v>23449.5</v>
      </c>
      <c r="D40" s="17">
        <v>37961.65</v>
      </c>
    </row>
    <row r="41" spans="1:4" ht="9">
      <c r="A41" s="15" t="s">
        <v>44</v>
      </c>
      <c r="B41" s="16">
        <v>33903026</v>
      </c>
      <c r="C41" s="17">
        <v>0</v>
      </c>
      <c r="D41" s="17">
        <v>0</v>
      </c>
    </row>
    <row r="42" spans="1:4" ht="9">
      <c r="A42" s="15" t="s">
        <v>45</v>
      </c>
      <c r="B42" s="16">
        <v>33903027</v>
      </c>
      <c r="C42" s="17">
        <v>21024.11</v>
      </c>
      <c r="D42" s="17">
        <v>78232.81</v>
      </c>
    </row>
    <row r="43" spans="1:4" ht="9">
      <c r="A43" s="15" t="s">
        <v>46</v>
      </c>
      <c r="B43" s="16">
        <v>33903028</v>
      </c>
      <c r="C43" s="17">
        <v>0</v>
      </c>
      <c r="D43" s="17">
        <v>1585</v>
      </c>
    </row>
    <row r="44" spans="1:4" ht="9">
      <c r="A44" s="15" t="s">
        <v>47</v>
      </c>
      <c r="B44" s="16">
        <v>33903029</v>
      </c>
      <c r="C44" s="17">
        <v>32420.06</v>
      </c>
      <c r="D44" s="17">
        <v>68960.19</v>
      </c>
    </row>
    <row r="45" spans="1:4" ht="9">
      <c r="A45" s="15" t="s">
        <v>48</v>
      </c>
      <c r="B45" s="16">
        <v>33903031</v>
      </c>
      <c r="C45" s="17">
        <v>1483.78</v>
      </c>
      <c r="D45" s="17">
        <v>3975.28</v>
      </c>
    </row>
    <row r="46" spans="1:4" ht="9">
      <c r="A46" s="15" t="s">
        <v>49</v>
      </c>
      <c r="B46" s="16">
        <v>33903033</v>
      </c>
      <c r="C46" s="17">
        <v>13904.2</v>
      </c>
      <c r="D46" s="17">
        <v>78586.65</v>
      </c>
    </row>
    <row r="47" spans="1:4" ht="9">
      <c r="A47" s="15" t="s">
        <v>50</v>
      </c>
      <c r="B47" s="16">
        <v>33903034</v>
      </c>
      <c r="C47" s="17">
        <v>365.91</v>
      </c>
      <c r="D47" s="17">
        <v>923.17</v>
      </c>
    </row>
    <row r="48" spans="1:4" ht="9">
      <c r="A48" s="15" t="s">
        <v>51</v>
      </c>
      <c r="B48" s="16">
        <v>33903035</v>
      </c>
      <c r="C48" s="17">
        <v>11309.37</v>
      </c>
      <c r="D48" s="17">
        <v>25395.77</v>
      </c>
    </row>
    <row r="49" spans="1:4" ht="9">
      <c r="A49" s="15" t="s">
        <v>52</v>
      </c>
      <c r="B49" s="16">
        <v>33903037</v>
      </c>
      <c r="C49" s="17">
        <v>270</v>
      </c>
      <c r="D49" s="17">
        <v>270</v>
      </c>
    </row>
    <row r="50" spans="1:4" ht="9">
      <c r="A50" s="15" t="s">
        <v>53</v>
      </c>
      <c r="B50" s="16">
        <v>33903097</v>
      </c>
      <c r="C50" s="17">
        <v>14219</v>
      </c>
      <c r="D50" s="17">
        <v>60078.1</v>
      </c>
    </row>
    <row r="51" spans="1:4" ht="9">
      <c r="A51" s="15" t="s">
        <v>54</v>
      </c>
      <c r="B51" s="16">
        <v>33903101</v>
      </c>
      <c r="C51" s="17">
        <v>0</v>
      </c>
      <c r="D51" s="17">
        <v>1700</v>
      </c>
    </row>
    <row r="52" spans="1:4" ht="9">
      <c r="A52" s="15" t="s">
        <v>55</v>
      </c>
      <c r="B52" s="16">
        <v>33903301</v>
      </c>
      <c r="C52" s="17">
        <v>12565.76</v>
      </c>
      <c r="D52" s="17">
        <v>44682.49</v>
      </c>
    </row>
    <row r="53" spans="1:4" ht="9">
      <c r="A53" s="15" t="s">
        <v>56</v>
      </c>
      <c r="B53" s="16">
        <v>33903302</v>
      </c>
      <c r="C53" s="17">
        <v>27402.15</v>
      </c>
      <c r="D53" s="17">
        <v>75447.92</v>
      </c>
    </row>
    <row r="54" spans="1:4" ht="9">
      <c r="A54" s="15" t="s">
        <v>57</v>
      </c>
      <c r="B54" s="16">
        <v>33903303</v>
      </c>
      <c r="C54" s="17">
        <v>1709</v>
      </c>
      <c r="D54" s="17">
        <v>15311.52</v>
      </c>
    </row>
    <row r="55" spans="1:4" ht="9">
      <c r="A55" s="15" t="s">
        <v>58</v>
      </c>
      <c r="B55" s="16">
        <v>33903601</v>
      </c>
      <c r="C55" s="17">
        <v>1542</v>
      </c>
      <c r="D55" s="17">
        <v>10281</v>
      </c>
    </row>
    <row r="56" spans="1:4" ht="9">
      <c r="A56" s="15" t="s">
        <v>59</v>
      </c>
      <c r="B56" s="16">
        <v>33903602</v>
      </c>
      <c r="C56" s="17">
        <v>168402.56</v>
      </c>
      <c r="D56" s="17">
        <v>296863.79</v>
      </c>
    </row>
    <row r="57" spans="1:4" ht="9">
      <c r="A57" s="15" t="s">
        <v>60</v>
      </c>
      <c r="B57" s="16">
        <v>33903603</v>
      </c>
      <c r="C57" s="17">
        <v>40357.41</v>
      </c>
      <c r="D57" s="17">
        <v>40357.41</v>
      </c>
    </row>
    <row r="58" spans="1:4" ht="9">
      <c r="A58" s="15" t="s">
        <v>61</v>
      </c>
      <c r="B58" s="16">
        <v>33903604</v>
      </c>
      <c r="C58" s="17">
        <v>0</v>
      </c>
      <c r="D58" s="17">
        <v>0</v>
      </c>
    </row>
    <row r="59" spans="1:4" ht="9">
      <c r="A59" s="15" t="s">
        <v>62</v>
      </c>
      <c r="B59" s="16">
        <v>33903605</v>
      </c>
      <c r="C59" s="17">
        <v>0</v>
      </c>
      <c r="D59" s="17">
        <v>0</v>
      </c>
    </row>
    <row r="60" spans="1:4" ht="9">
      <c r="A60" s="15" t="s">
        <v>63</v>
      </c>
      <c r="B60" s="16">
        <v>33903607</v>
      </c>
      <c r="C60" s="17">
        <v>2310</v>
      </c>
      <c r="D60" s="17">
        <v>4628.21</v>
      </c>
    </row>
    <row r="61" spans="1:4" ht="9">
      <c r="A61" s="15" t="s">
        <v>64</v>
      </c>
      <c r="B61" s="16">
        <v>33903608</v>
      </c>
      <c r="C61" s="17">
        <v>11026.02</v>
      </c>
      <c r="D61" s="17">
        <v>34646</v>
      </c>
    </row>
    <row r="62" spans="1:4" ht="9">
      <c r="A62" s="15" t="s">
        <v>65</v>
      </c>
      <c r="B62" s="16">
        <v>33903609</v>
      </c>
      <c r="C62" s="17">
        <v>450</v>
      </c>
      <c r="D62" s="17">
        <v>3366.44</v>
      </c>
    </row>
    <row r="63" spans="1:4" ht="9">
      <c r="A63" s="15" t="s">
        <v>66</v>
      </c>
      <c r="B63" s="16">
        <v>33903611</v>
      </c>
      <c r="C63" s="17">
        <v>4389.81</v>
      </c>
      <c r="D63" s="17">
        <v>19714.81</v>
      </c>
    </row>
    <row r="64" spans="1:4" ht="9">
      <c r="A64" s="15" t="s">
        <v>67</v>
      </c>
      <c r="B64" s="16">
        <v>33903613</v>
      </c>
      <c r="C64" s="17">
        <v>0</v>
      </c>
      <c r="D64" s="17">
        <v>0</v>
      </c>
    </row>
    <row r="65" spans="1:4" ht="9">
      <c r="A65" s="15" t="s">
        <v>68</v>
      </c>
      <c r="B65" s="16">
        <v>33903701</v>
      </c>
      <c r="C65" s="17">
        <v>0</v>
      </c>
      <c r="D65" s="17">
        <v>0</v>
      </c>
    </row>
    <row r="66" spans="1:4" ht="9">
      <c r="A66" s="15" t="s">
        <v>69</v>
      </c>
      <c r="B66" s="16">
        <v>33903702</v>
      </c>
      <c r="C66" s="17">
        <v>0</v>
      </c>
      <c r="D66" s="17">
        <v>0</v>
      </c>
    </row>
    <row r="67" spans="1:4" ht="9">
      <c r="A67" s="15" t="s">
        <v>70</v>
      </c>
      <c r="B67" s="16">
        <v>33903704</v>
      </c>
      <c r="C67" s="17">
        <v>0</v>
      </c>
      <c r="D67" s="17">
        <v>0</v>
      </c>
    </row>
    <row r="68" spans="1:4" ht="9">
      <c r="A68" s="15" t="s">
        <v>71</v>
      </c>
      <c r="B68" s="16">
        <v>33903901</v>
      </c>
      <c r="C68" s="17">
        <v>2113.37</v>
      </c>
      <c r="D68" s="17">
        <v>22228.65</v>
      </c>
    </row>
    <row r="69" spans="1:4" ht="9">
      <c r="A69" s="15" t="s">
        <v>72</v>
      </c>
      <c r="B69" s="16">
        <v>33903902</v>
      </c>
      <c r="C69" s="17">
        <v>94441.02</v>
      </c>
      <c r="D69" s="17">
        <v>271591.49</v>
      </c>
    </row>
    <row r="70" spans="1:4" ht="9">
      <c r="A70" s="15" t="s">
        <v>73</v>
      </c>
      <c r="B70" s="16">
        <v>33903903</v>
      </c>
      <c r="C70" s="17">
        <v>0</v>
      </c>
      <c r="D70" s="17">
        <v>110</v>
      </c>
    </row>
    <row r="71" spans="1:4" ht="9">
      <c r="A71" s="15" t="s">
        <v>74</v>
      </c>
      <c r="B71" s="16">
        <v>33903904</v>
      </c>
      <c r="C71" s="17">
        <v>136750.98</v>
      </c>
      <c r="D71" s="17">
        <v>587089.01</v>
      </c>
    </row>
    <row r="72" spans="1:4" ht="9">
      <c r="A72" s="15" t="s">
        <v>75</v>
      </c>
      <c r="B72" s="16">
        <v>33903905</v>
      </c>
      <c r="C72" s="17">
        <v>0</v>
      </c>
      <c r="D72" s="17">
        <v>0</v>
      </c>
    </row>
    <row r="73" spans="1:4" ht="9">
      <c r="A73" s="15" t="s">
        <v>76</v>
      </c>
      <c r="B73" s="16">
        <v>33903906</v>
      </c>
      <c r="C73" s="17">
        <v>-49311.66</v>
      </c>
      <c r="D73" s="17">
        <v>483311.64</v>
      </c>
    </row>
    <row r="74" spans="1:4" ht="9">
      <c r="A74" s="15" t="s">
        <v>77</v>
      </c>
      <c r="B74" s="16">
        <v>33903907</v>
      </c>
      <c r="C74" s="17">
        <v>0</v>
      </c>
      <c r="D74" s="17">
        <v>514.52</v>
      </c>
    </row>
    <row r="75" spans="1:4" ht="9">
      <c r="A75" s="15" t="s">
        <v>78</v>
      </c>
      <c r="B75" s="16">
        <v>33903908</v>
      </c>
      <c r="C75" s="17">
        <v>0</v>
      </c>
      <c r="D75" s="17">
        <v>110</v>
      </c>
    </row>
    <row r="76" spans="1:4" ht="9">
      <c r="A76" s="15" t="s">
        <v>79</v>
      </c>
      <c r="B76" s="16">
        <v>33903909</v>
      </c>
      <c r="C76" s="17">
        <v>119999.6</v>
      </c>
      <c r="D76" s="17">
        <v>124299.6</v>
      </c>
    </row>
    <row r="77" spans="1:4" ht="9">
      <c r="A77" s="15" t="s">
        <v>80</v>
      </c>
      <c r="B77" s="16">
        <v>33903910</v>
      </c>
      <c r="C77" s="17">
        <v>970</v>
      </c>
      <c r="D77" s="17">
        <v>2460</v>
      </c>
    </row>
    <row r="78" spans="1:4" ht="9">
      <c r="A78" s="15" t="s">
        <v>81</v>
      </c>
      <c r="B78" s="16">
        <v>33903911</v>
      </c>
      <c r="C78" s="17">
        <v>3790</v>
      </c>
      <c r="D78" s="17">
        <v>10902.8</v>
      </c>
    </row>
    <row r="79" spans="1:4" ht="9">
      <c r="A79" s="15" t="s">
        <v>82</v>
      </c>
      <c r="B79" s="16">
        <v>33903912</v>
      </c>
      <c r="C79" s="17">
        <v>357893.42</v>
      </c>
      <c r="D79" s="17">
        <v>485232.85</v>
      </c>
    </row>
    <row r="80" spans="1:4" ht="9">
      <c r="A80" s="15" t="s">
        <v>83</v>
      </c>
      <c r="B80" s="16">
        <v>33903913</v>
      </c>
      <c r="C80" s="17">
        <v>35194.92</v>
      </c>
      <c r="D80" s="17">
        <v>110422.21</v>
      </c>
    </row>
    <row r="81" spans="1:4" ht="9">
      <c r="A81" s="15" t="s">
        <v>84</v>
      </c>
      <c r="B81" s="16">
        <v>33903914</v>
      </c>
      <c r="C81" s="17">
        <v>13492.14</v>
      </c>
      <c r="D81" s="17">
        <v>39823.3</v>
      </c>
    </row>
    <row r="82" spans="1:4" ht="9">
      <c r="A82" s="15" t="s">
        <v>85</v>
      </c>
      <c r="B82" s="16">
        <v>33903915</v>
      </c>
      <c r="C82" s="17">
        <v>0</v>
      </c>
      <c r="D82" s="17">
        <v>0</v>
      </c>
    </row>
    <row r="83" spans="1:4" ht="9">
      <c r="A83" s="15" t="s">
        <v>86</v>
      </c>
      <c r="B83" s="16">
        <v>33903916</v>
      </c>
      <c r="C83" s="17">
        <v>550</v>
      </c>
      <c r="D83" s="17">
        <v>550</v>
      </c>
    </row>
    <row r="84" spans="1:4" ht="9">
      <c r="A84" s="15" t="s">
        <v>87</v>
      </c>
      <c r="B84" s="16">
        <v>33903917</v>
      </c>
      <c r="C84" s="17">
        <v>916</v>
      </c>
      <c r="D84" s="17">
        <v>1609</v>
      </c>
    </row>
    <row r="85" spans="1:4" ht="9">
      <c r="A85" s="15" t="s">
        <v>88</v>
      </c>
      <c r="B85" s="16">
        <v>33903918</v>
      </c>
      <c r="C85" s="17">
        <v>17580.3</v>
      </c>
      <c r="D85" s="17">
        <v>65485.04</v>
      </c>
    </row>
    <row r="86" spans="1:4" ht="9">
      <c r="A86" s="15" t="s">
        <v>89</v>
      </c>
      <c r="B86" s="16">
        <v>33903919</v>
      </c>
      <c r="C86" s="17">
        <v>0</v>
      </c>
      <c r="D86" s="17">
        <v>0</v>
      </c>
    </row>
    <row r="87" spans="1:4" ht="9">
      <c r="A87" s="15" t="s">
        <v>90</v>
      </c>
      <c r="B87" s="16">
        <v>33903920</v>
      </c>
      <c r="C87" s="17">
        <v>1380</v>
      </c>
      <c r="D87" s="17">
        <v>2970</v>
      </c>
    </row>
    <row r="88" spans="1:4" ht="9">
      <c r="A88" s="15" t="s">
        <v>91</v>
      </c>
      <c r="B88" s="16">
        <v>33903921</v>
      </c>
      <c r="C88" s="17">
        <v>0</v>
      </c>
      <c r="D88" s="17">
        <v>998</v>
      </c>
    </row>
    <row r="89" spans="1:4" ht="9">
      <c r="A89" s="15" t="s">
        <v>92</v>
      </c>
      <c r="B89" s="16">
        <v>33903922</v>
      </c>
      <c r="C89" s="17">
        <v>1534668.99</v>
      </c>
      <c r="D89" s="17">
        <v>4690046.66</v>
      </c>
    </row>
    <row r="90" spans="1:4" ht="9">
      <c r="A90" s="15" t="s">
        <v>93</v>
      </c>
      <c r="B90" s="16">
        <v>33903923</v>
      </c>
      <c r="C90" s="17">
        <v>207286.8</v>
      </c>
      <c r="D90" s="17">
        <v>445864.59</v>
      </c>
    </row>
    <row r="91" spans="1:4" ht="9">
      <c r="A91" s="15" t="s">
        <v>94</v>
      </c>
      <c r="B91" s="16">
        <v>33903924</v>
      </c>
      <c r="C91" s="17">
        <v>59243.14</v>
      </c>
      <c r="D91" s="17">
        <v>100551.91</v>
      </c>
    </row>
    <row r="92" spans="1:4" ht="9">
      <c r="A92" s="15" t="s">
        <v>95</v>
      </c>
      <c r="B92" s="16">
        <v>33903925</v>
      </c>
      <c r="C92" s="17">
        <v>20499.81</v>
      </c>
      <c r="D92" s="17">
        <v>28740.81</v>
      </c>
    </row>
    <row r="93" spans="1:4" ht="9">
      <c r="A93" s="15" t="s">
        <v>96</v>
      </c>
      <c r="B93" s="16">
        <v>33903926</v>
      </c>
      <c r="C93" s="17">
        <v>4997.54</v>
      </c>
      <c r="D93" s="17">
        <v>11333.41</v>
      </c>
    </row>
    <row r="94" spans="1:4" ht="9">
      <c r="A94" s="15" t="s">
        <v>97</v>
      </c>
      <c r="B94" s="16">
        <v>33903927</v>
      </c>
      <c r="C94" s="17">
        <v>40263.69</v>
      </c>
      <c r="D94" s="17">
        <v>73552.22</v>
      </c>
    </row>
    <row r="95" spans="1:4" ht="9">
      <c r="A95" s="15" t="s">
        <v>98</v>
      </c>
      <c r="B95" s="16">
        <v>33903928</v>
      </c>
      <c r="C95" s="17">
        <v>388.44</v>
      </c>
      <c r="D95" s="17">
        <v>1830.24</v>
      </c>
    </row>
    <row r="96" spans="1:4" ht="9">
      <c r="A96" s="15" t="s">
        <v>99</v>
      </c>
      <c r="B96" s="16">
        <v>33903929</v>
      </c>
      <c r="C96" s="17">
        <v>937.05</v>
      </c>
      <c r="D96" s="17">
        <v>4850.34</v>
      </c>
    </row>
    <row r="97" spans="1:4" ht="9">
      <c r="A97" s="15" t="s">
        <v>100</v>
      </c>
      <c r="B97" s="16">
        <v>33903930</v>
      </c>
      <c r="C97" s="17">
        <v>8666.68</v>
      </c>
      <c r="D97" s="17">
        <v>19447.53</v>
      </c>
    </row>
    <row r="98" spans="1:4" ht="9">
      <c r="A98" s="15" t="s">
        <v>101</v>
      </c>
      <c r="B98" s="16">
        <v>33903931</v>
      </c>
      <c r="C98" s="17">
        <v>15652.81</v>
      </c>
      <c r="D98" s="17">
        <v>29888.31</v>
      </c>
    </row>
    <row r="99" spans="1:4" ht="9">
      <c r="A99" s="15" t="s">
        <v>102</v>
      </c>
      <c r="B99" s="16">
        <v>33903932</v>
      </c>
      <c r="C99" s="17">
        <v>15543.4</v>
      </c>
      <c r="D99" s="17">
        <v>17258.58</v>
      </c>
    </row>
    <row r="100" spans="1:4" ht="9">
      <c r="A100" s="15" t="s">
        <v>103</v>
      </c>
      <c r="B100" s="16">
        <v>33903933</v>
      </c>
      <c r="C100" s="17">
        <v>37056</v>
      </c>
      <c r="D100" s="17">
        <v>113220.84</v>
      </c>
    </row>
    <row r="101" spans="1:4" ht="9">
      <c r="A101" s="15" t="s">
        <v>104</v>
      </c>
      <c r="B101" s="16">
        <v>33903934</v>
      </c>
      <c r="C101" s="17">
        <v>0</v>
      </c>
      <c r="D101" s="17">
        <v>0</v>
      </c>
    </row>
    <row r="102" spans="1:4" ht="9">
      <c r="A102" s="15" t="s">
        <v>105</v>
      </c>
      <c r="B102" s="16">
        <v>33903935</v>
      </c>
      <c r="C102" s="17">
        <v>0</v>
      </c>
      <c r="D102" s="17">
        <v>40697.73</v>
      </c>
    </row>
    <row r="103" spans="1:4" ht="9">
      <c r="A103" s="15" t="s">
        <v>106</v>
      </c>
      <c r="B103" s="16">
        <v>33903936</v>
      </c>
      <c r="C103" s="17">
        <v>129172.78</v>
      </c>
      <c r="D103" s="17">
        <v>550497.93</v>
      </c>
    </row>
    <row r="104" spans="1:4" ht="9">
      <c r="A104" s="15" t="s">
        <v>107</v>
      </c>
      <c r="B104" s="16">
        <v>33903937</v>
      </c>
      <c r="C104" s="17">
        <v>0</v>
      </c>
      <c r="D104" s="17">
        <v>0</v>
      </c>
    </row>
    <row r="105" spans="1:4" ht="9">
      <c r="A105" s="15" t="s">
        <v>108</v>
      </c>
      <c r="B105" s="16">
        <v>33903938</v>
      </c>
      <c r="C105" s="17">
        <v>0</v>
      </c>
      <c r="D105" s="17">
        <v>0</v>
      </c>
    </row>
    <row r="106" spans="1:4" ht="9">
      <c r="A106" s="15" t="s">
        <v>109</v>
      </c>
      <c r="B106" s="16">
        <v>33903939</v>
      </c>
      <c r="C106" s="17">
        <v>76919.84</v>
      </c>
      <c r="D106" s="17">
        <v>176808.24</v>
      </c>
    </row>
    <row r="107" spans="1:4" ht="9">
      <c r="A107" s="15" t="s">
        <v>110</v>
      </c>
      <c r="B107" s="16">
        <v>33903941</v>
      </c>
      <c r="C107" s="17">
        <v>11199</v>
      </c>
      <c r="D107" s="17">
        <v>52221.85</v>
      </c>
    </row>
    <row r="108" spans="1:4" ht="9">
      <c r="A108" s="15" t="s">
        <v>111</v>
      </c>
      <c r="B108" s="16">
        <v>33903942</v>
      </c>
      <c r="C108" s="17">
        <v>0</v>
      </c>
      <c r="D108" s="17">
        <v>0</v>
      </c>
    </row>
    <row r="109" spans="1:4" ht="9">
      <c r="A109" s="15" t="s">
        <v>112</v>
      </c>
      <c r="B109" s="16">
        <v>33903945</v>
      </c>
      <c r="C109" s="17">
        <v>35743.11</v>
      </c>
      <c r="D109" s="17">
        <v>189435.85</v>
      </c>
    </row>
    <row r="110" spans="1:4" ht="9">
      <c r="A110" s="15" t="s">
        <v>113</v>
      </c>
      <c r="B110" s="16">
        <v>33903946</v>
      </c>
      <c r="C110" s="17">
        <v>1050</v>
      </c>
      <c r="D110" s="17">
        <v>2250</v>
      </c>
    </row>
    <row r="111" spans="1:4" ht="9">
      <c r="A111" s="15" t="s">
        <v>114</v>
      </c>
      <c r="B111" s="16">
        <v>33903947</v>
      </c>
      <c r="C111" s="17">
        <v>3010</v>
      </c>
      <c r="D111" s="17">
        <v>3010</v>
      </c>
    </row>
    <row r="112" spans="1:4" ht="9">
      <c r="A112" s="15" t="s">
        <v>115</v>
      </c>
      <c r="B112" s="16">
        <v>33903948</v>
      </c>
      <c r="C112" s="17">
        <v>10569.95</v>
      </c>
      <c r="D112" s="17">
        <v>16592.65</v>
      </c>
    </row>
    <row r="113" spans="1:4" ht="9">
      <c r="A113" s="15" t="s">
        <v>116</v>
      </c>
      <c r="B113" s="16">
        <v>33903949</v>
      </c>
      <c r="C113" s="17">
        <v>14677.32</v>
      </c>
      <c r="D113" s="17">
        <v>44515.74</v>
      </c>
    </row>
    <row r="114" spans="1:4" ht="9">
      <c r="A114" s="15" t="s">
        <v>117</v>
      </c>
      <c r="B114" s="16">
        <v>33903950</v>
      </c>
      <c r="C114" s="17">
        <v>1514.5</v>
      </c>
      <c r="D114" s="17">
        <v>4844.65</v>
      </c>
    </row>
    <row r="115" spans="1:4" ht="9">
      <c r="A115" s="15" t="s">
        <v>118</v>
      </c>
      <c r="B115" s="16">
        <v>33903951</v>
      </c>
      <c r="C115" s="17">
        <v>1982.3</v>
      </c>
      <c r="D115" s="17">
        <v>9335.61</v>
      </c>
    </row>
    <row r="116" spans="1:4" ht="9">
      <c r="A116" s="15" t="s">
        <v>119</v>
      </c>
      <c r="B116" s="16">
        <v>33903952</v>
      </c>
      <c r="C116" s="17">
        <v>165</v>
      </c>
      <c r="D116" s="17">
        <v>580</v>
      </c>
    </row>
    <row r="117" spans="1:4" ht="9">
      <c r="A117" s="15" t="s">
        <v>66</v>
      </c>
      <c r="B117" s="16">
        <v>33903954</v>
      </c>
      <c r="C117" s="17">
        <v>3237.2</v>
      </c>
      <c r="D117" s="17">
        <v>13412.8</v>
      </c>
    </row>
    <row r="118" spans="1:4" ht="9">
      <c r="A118" s="15" t="s">
        <v>120</v>
      </c>
      <c r="B118" s="16">
        <v>33903957</v>
      </c>
      <c r="C118" s="17">
        <v>1727.5</v>
      </c>
      <c r="D118" s="17">
        <v>2382.5</v>
      </c>
    </row>
    <row r="119" spans="1:4" ht="9">
      <c r="A119" s="15" t="s">
        <v>121</v>
      </c>
      <c r="B119" s="16">
        <v>33903958</v>
      </c>
      <c r="C119" s="17">
        <v>0</v>
      </c>
      <c r="D119" s="17">
        <v>248</v>
      </c>
    </row>
    <row r="120" spans="1:4" ht="9">
      <c r="A120" s="15" t="s">
        <v>122</v>
      </c>
      <c r="B120" s="16">
        <v>33903960</v>
      </c>
      <c r="C120" s="17">
        <v>350</v>
      </c>
      <c r="D120" s="17">
        <v>1900.87</v>
      </c>
    </row>
    <row r="121" spans="1:4" ht="9">
      <c r="A121" s="15" t="s">
        <v>67</v>
      </c>
      <c r="B121" s="16">
        <v>33903961</v>
      </c>
      <c r="C121" s="17">
        <v>0</v>
      </c>
      <c r="D121" s="17">
        <v>800</v>
      </c>
    </row>
    <row r="122" spans="1:4" ht="9">
      <c r="A122" s="15" t="s">
        <v>123</v>
      </c>
      <c r="B122" s="16">
        <v>33903997</v>
      </c>
      <c r="C122" s="17">
        <v>5759.64</v>
      </c>
      <c r="D122" s="17">
        <v>19595.87</v>
      </c>
    </row>
    <row r="123" spans="1:4" ht="9">
      <c r="A123" s="15" t="s">
        <v>124</v>
      </c>
      <c r="B123" s="16">
        <v>33904701</v>
      </c>
      <c r="C123" s="17">
        <v>0</v>
      </c>
      <c r="D123" s="17">
        <v>0</v>
      </c>
    </row>
    <row r="124" spans="1:4" ht="9">
      <c r="A124" s="15" t="s">
        <v>125</v>
      </c>
      <c r="B124" s="16">
        <v>33904708</v>
      </c>
      <c r="C124" s="17">
        <v>0</v>
      </c>
      <c r="D124" s="17">
        <v>0</v>
      </c>
    </row>
    <row r="125" spans="1:4" ht="9">
      <c r="A125" s="15" t="s">
        <v>126</v>
      </c>
      <c r="B125" s="16">
        <v>33904801</v>
      </c>
      <c r="C125" s="17">
        <v>0</v>
      </c>
      <c r="D125" s="17">
        <v>0</v>
      </c>
    </row>
    <row r="126" spans="1:4" ht="9">
      <c r="A126" s="19" t="s">
        <v>127</v>
      </c>
      <c r="B126" s="18">
        <v>33909201</v>
      </c>
      <c r="C126" s="17">
        <v>0</v>
      </c>
      <c r="D126" s="17">
        <v>0</v>
      </c>
    </row>
    <row r="127" spans="1:4" ht="9">
      <c r="A127" s="19" t="s">
        <v>128</v>
      </c>
      <c r="B127" s="18">
        <v>33909202</v>
      </c>
      <c r="C127" s="17">
        <v>0</v>
      </c>
      <c r="D127" s="17">
        <v>0</v>
      </c>
    </row>
    <row r="128" spans="1:4" ht="9">
      <c r="A128" s="19" t="s">
        <v>129</v>
      </c>
      <c r="B128" s="18">
        <v>33909203</v>
      </c>
      <c r="C128" s="17">
        <v>0</v>
      </c>
      <c r="D128" s="17">
        <v>0</v>
      </c>
    </row>
    <row r="129" spans="1:4" ht="9">
      <c r="A129" s="19" t="s">
        <v>130</v>
      </c>
      <c r="B129" s="18">
        <v>33909204</v>
      </c>
      <c r="C129" s="17">
        <v>0</v>
      </c>
      <c r="D129" s="17">
        <v>14.4</v>
      </c>
    </row>
    <row r="130" spans="1:4" ht="9">
      <c r="A130" s="19" t="s">
        <v>131</v>
      </c>
      <c r="B130" s="18">
        <v>33909206</v>
      </c>
      <c r="C130" s="17">
        <v>0</v>
      </c>
      <c r="D130" s="17">
        <v>0</v>
      </c>
    </row>
    <row r="131" spans="1:4" ht="9">
      <c r="A131" s="19" t="s">
        <v>132</v>
      </c>
      <c r="B131" s="18">
        <v>33909208</v>
      </c>
      <c r="C131" s="17">
        <v>0</v>
      </c>
      <c r="D131" s="17">
        <v>39.7</v>
      </c>
    </row>
    <row r="132" spans="1:4" ht="9">
      <c r="A132" s="19" t="s">
        <v>133</v>
      </c>
      <c r="B132" s="18">
        <v>33909212</v>
      </c>
      <c r="C132" s="17">
        <v>0</v>
      </c>
      <c r="D132" s="17">
        <v>8</v>
      </c>
    </row>
    <row r="133" spans="1:4" ht="9">
      <c r="A133" s="15" t="s">
        <v>134</v>
      </c>
      <c r="B133" s="16">
        <v>33909213</v>
      </c>
      <c r="C133" s="17">
        <v>0</v>
      </c>
      <c r="D133" s="17">
        <v>275.8</v>
      </c>
    </row>
    <row r="134" spans="1:4" ht="9">
      <c r="A134" s="15" t="s">
        <v>135</v>
      </c>
      <c r="B134" s="16">
        <v>33909216</v>
      </c>
      <c r="C134" s="17">
        <v>0</v>
      </c>
      <c r="D134" s="17">
        <v>0</v>
      </c>
    </row>
    <row r="135" spans="1:4" ht="9">
      <c r="A135" s="15" t="s">
        <v>136</v>
      </c>
      <c r="B135" s="16">
        <v>33909222</v>
      </c>
      <c r="C135" s="17">
        <v>0</v>
      </c>
      <c r="D135" s="17">
        <v>146</v>
      </c>
    </row>
    <row r="136" spans="1:4" ht="9">
      <c r="A136" s="15" t="s">
        <v>137</v>
      </c>
      <c r="B136" s="16">
        <v>33909225</v>
      </c>
      <c r="C136" s="17">
        <v>0</v>
      </c>
      <c r="D136" s="17">
        <v>0</v>
      </c>
    </row>
    <row r="137" spans="1:4" ht="9">
      <c r="A137" s="15" t="s">
        <v>138</v>
      </c>
      <c r="B137" s="20">
        <v>44905100</v>
      </c>
      <c r="C137" s="17">
        <v>103288.12</v>
      </c>
      <c r="D137" s="17">
        <v>134040.16</v>
      </c>
    </row>
    <row r="138" spans="1:4" ht="9">
      <c r="A138" s="15" t="s">
        <v>139</v>
      </c>
      <c r="B138" s="16">
        <v>44905200</v>
      </c>
      <c r="C138" s="17">
        <v>601942.87</v>
      </c>
      <c r="D138" s="17">
        <v>1054535.72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A17" sqref="A17"/>
    </sheetView>
  </sheetViews>
  <sheetFormatPr defaultColWidth="9.140625" defaultRowHeight="12.75"/>
  <cols>
    <col min="1" max="1" width="52.140625" style="1" customWidth="1"/>
    <col min="2" max="2" width="7.28125" style="1" customWidth="1"/>
    <col min="3" max="3" width="11.7109375" style="2" customWidth="1"/>
    <col min="4" max="4" width="13.7109375" style="2" customWidth="1"/>
    <col min="5" max="250" width="11.7109375" style="1" customWidth="1"/>
    <col min="251" max="16384" width="11.7109375" style="3" customWidth="1"/>
  </cols>
  <sheetData>
    <row r="1" spans="1:4" ht="9">
      <c r="A1" s="50" t="s">
        <v>0</v>
      </c>
      <c r="B1" s="50"/>
      <c r="C1" s="50"/>
      <c r="D1" s="33"/>
    </row>
    <row r="2" spans="1:4" ht="9">
      <c r="A2" s="50" t="s">
        <v>202</v>
      </c>
      <c r="B2" s="50"/>
      <c r="C2" s="50"/>
      <c r="D2" s="33"/>
    </row>
    <row r="3" spans="1:4" ht="9">
      <c r="A3" s="49" t="s">
        <v>2</v>
      </c>
      <c r="B3" s="49"/>
      <c r="C3" s="49"/>
      <c r="D3" s="33"/>
    </row>
    <row r="4" spans="1:4" ht="9">
      <c r="A4" s="34"/>
      <c r="B4" s="35"/>
      <c r="C4" s="32" t="s">
        <v>203</v>
      </c>
      <c r="D4" s="33" t="s">
        <v>204</v>
      </c>
    </row>
    <row r="5" spans="1:4" ht="11.25">
      <c r="A5" s="39" t="s">
        <v>8</v>
      </c>
      <c r="B5" s="40"/>
      <c r="C5" s="41">
        <v>493617.65</v>
      </c>
      <c r="D5" s="6">
        <v>2994148.79</v>
      </c>
    </row>
    <row r="6" spans="1:4" ht="11.25">
      <c r="A6" s="13" t="s">
        <v>9</v>
      </c>
      <c r="B6" s="37"/>
      <c r="C6" s="6">
        <v>0</v>
      </c>
      <c r="D6" s="6">
        <v>0</v>
      </c>
    </row>
    <row r="7" spans="1:4" ht="11.25">
      <c r="A7" s="13" t="s">
        <v>10</v>
      </c>
      <c r="B7" s="37"/>
      <c r="C7" s="6">
        <v>0</v>
      </c>
      <c r="D7" s="6">
        <v>0</v>
      </c>
    </row>
    <row r="8" spans="1:4" ht="11.25">
      <c r="A8" s="13" t="s">
        <v>11</v>
      </c>
      <c r="B8" s="37"/>
      <c r="C8" s="6">
        <f>SUM(C10:C138)</f>
        <v>709286.0000000002</v>
      </c>
      <c r="D8" s="6">
        <f>SUM(D10:D138)</f>
        <v>1987572.48</v>
      </c>
    </row>
    <row r="9" spans="1:4" ht="11.25">
      <c r="A9" s="13" t="s">
        <v>12</v>
      </c>
      <c r="B9" s="37"/>
      <c r="C9" s="6">
        <f>SUM(C6:C8)</f>
        <v>709286.0000000002</v>
      </c>
      <c r="D9" s="6">
        <f>SUM(D6:D8)</f>
        <v>1987572.48</v>
      </c>
    </row>
    <row r="10" spans="1:4" ht="9">
      <c r="A10" s="15" t="s">
        <v>13</v>
      </c>
      <c r="B10" s="16">
        <v>33901401</v>
      </c>
      <c r="C10" s="17">
        <v>10349.83</v>
      </c>
      <c r="D10" s="17">
        <v>21929.4</v>
      </c>
    </row>
    <row r="11" spans="1:4" ht="9">
      <c r="A11" s="15" t="s">
        <v>14</v>
      </c>
      <c r="B11" s="16">
        <v>33901402</v>
      </c>
      <c r="C11" s="17">
        <v>0</v>
      </c>
      <c r="D11" s="17">
        <v>1471.35</v>
      </c>
    </row>
    <row r="12" spans="1:4" ht="9">
      <c r="A12" s="15" t="s">
        <v>15</v>
      </c>
      <c r="B12" s="18">
        <v>33901403</v>
      </c>
      <c r="C12" s="17">
        <v>0</v>
      </c>
      <c r="D12" s="17"/>
    </row>
    <row r="13" spans="1:4" ht="9">
      <c r="A13" s="15" t="s">
        <v>16</v>
      </c>
      <c r="B13" s="16">
        <v>33901404</v>
      </c>
      <c r="C13" s="17">
        <v>0</v>
      </c>
      <c r="D13" s="17"/>
    </row>
    <row r="14" spans="1:4" ht="9">
      <c r="A14" s="15" t="s">
        <v>17</v>
      </c>
      <c r="B14" s="16">
        <v>33901801</v>
      </c>
      <c r="C14" s="17">
        <v>307004</v>
      </c>
      <c r="D14" s="17">
        <v>979451.05</v>
      </c>
    </row>
    <row r="15" spans="1:4" ht="9">
      <c r="A15" s="15" t="s">
        <v>18</v>
      </c>
      <c r="B15" s="16">
        <v>33901802</v>
      </c>
      <c r="C15" s="17">
        <v>0</v>
      </c>
      <c r="D15" s="17">
        <v>48790</v>
      </c>
    </row>
    <row r="16" spans="1:4" ht="9">
      <c r="A16" s="15" t="s">
        <v>19</v>
      </c>
      <c r="B16" s="16">
        <v>33903001</v>
      </c>
      <c r="C16" s="17">
        <v>0</v>
      </c>
      <c r="D16" s="17"/>
    </row>
    <row r="17" spans="1:4" ht="9">
      <c r="A17" s="15" t="s">
        <v>20</v>
      </c>
      <c r="B17" s="16">
        <v>33903002</v>
      </c>
      <c r="C17" s="17">
        <v>19647.14</v>
      </c>
      <c r="D17" s="17">
        <v>26056.51</v>
      </c>
    </row>
    <row r="18" spans="1:4" ht="9">
      <c r="A18" s="15" t="s">
        <v>21</v>
      </c>
      <c r="B18" s="16">
        <v>33903003</v>
      </c>
      <c r="C18" s="17">
        <v>0</v>
      </c>
      <c r="D18" s="17">
        <v>526.2</v>
      </c>
    </row>
    <row r="19" spans="1:4" ht="9">
      <c r="A19" s="15" t="s">
        <v>22</v>
      </c>
      <c r="B19" s="16">
        <v>33903004</v>
      </c>
      <c r="C19" s="17">
        <v>0</v>
      </c>
      <c r="D19" s="17"/>
    </row>
    <row r="20" spans="1:4" ht="9">
      <c r="A20" s="15" t="s">
        <v>23</v>
      </c>
      <c r="B20" s="16">
        <v>33903005</v>
      </c>
      <c r="C20" s="17">
        <v>0</v>
      </c>
      <c r="D20" s="17"/>
    </row>
    <row r="21" spans="1:4" ht="9">
      <c r="A21" s="15" t="s">
        <v>24</v>
      </c>
      <c r="B21" s="16">
        <v>33903006</v>
      </c>
      <c r="C21" s="17">
        <v>0</v>
      </c>
      <c r="D21" s="17"/>
    </row>
    <row r="22" spans="1:4" ht="9">
      <c r="A22" s="15" t="s">
        <v>25</v>
      </c>
      <c r="B22" s="16">
        <v>33903007</v>
      </c>
      <c r="C22" s="17">
        <v>0</v>
      </c>
      <c r="D22" s="17"/>
    </row>
    <row r="23" spans="1:4" ht="9">
      <c r="A23" s="15" t="s">
        <v>26</v>
      </c>
      <c r="B23" s="16">
        <v>33903008</v>
      </c>
      <c r="C23" s="17">
        <v>0</v>
      </c>
      <c r="D23" s="17"/>
    </row>
    <row r="24" spans="1:4" ht="9">
      <c r="A24" s="15" t="s">
        <v>27</v>
      </c>
      <c r="B24" s="16">
        <v>33903009</v>
      </c>
      <c r="C24" s="17">
        <v>635.15</v>
      </c>
      <c r="D24" s="17">
        <v>4846.52</v>
      </c>
    </row>
    <row r="25" spans="1:4" ht="9">
      <c r="A25" s="15" t="s">
        <v>28</v>
      </c>
      <c r="B25" s="16">
        <v>33903010</v>
      </c>
      <c r="C25" s="17">
        <v>3698.82</v>
      </c>
      <c r="D25" s="17">
        <v>16049.36</v>
      </c>
    </row>
    <row r="26" spans="1:4" ht="9">
      <c r="A26" s="15" t="s">
        <v>29</v>
      </c>
      <c r="B26" s="16">
        <v>33903011</v>
      </c>
      <c r="C26" s="17">
        <v>0</v>
      </c>
      <c r="D26" s="17">
        <v>2836.91</v>
      </c>
    </row>
    <row r="27" spans="1:4" ht="9">
      <c r="A27" s="15" t="s">
        <v>30</v>
      </c>
      <c r="B27" s="16">
        <v>33903012</v>
      </c>
      <c r="C27" s="17">
        <v>0</v>
      </c>
      <c r="D27" s="17"/>
    </row>
    <row r="28" spans="1:4" ht="9">
      <c r="A28" s="15" t="s">
        <v>31</v>
      </c>
      <c r="B28" s="16">
        <v>33903013</v>
      </c>
      <c r="C28" s="17">
        <v>0</v>
      </c>
      <c r="D28" s="17">
        <v>1067.98</v>
      </c>
    </row>
    <row r="29" spans="1:4" ht="9">
      <c r="A29" s="15" t="s">
        <v>32</v>
      </c>
      <c r="B29" s="16">
        <v>33903014</v>
      </c>
      <c r="C29" s="17">
        <v>0</v>
      </c>
      <c r="D29" s="17">
        <v>69.9</v>
      </c>
    </row>
    <row r="30" spans="1:4" ht="9">
      <c r="A30" s="15" t="s">
        <v>33</v>
      </c>
      <c r="B30" s="16">
        <v>33903015</v>
      </c>
      <c r="C30" s="17">
        <v>809</v>
      </c>
      <c r="D30" s="17">
        <v>6416.2</v>
      </c>
    </row>
    <row r="31" spans="1:4" ht="9">
      <c r="A31" s="15" t="s">
        <v>34</v>
      </c>
      <c r="B31" s="16">
        <v>33903016</v>
      </c>
      <c r="C31" s="17">
        <v>39845.2</v>
      </c>
      <c r="D31" s="17">
        <v>40600.3</v>
      </c>
    </row>
    <row r="32" spans="1:4" ht="9">
      <c r="A32" s="15" t="s">
        <v>35</v>
      </c>
      <c r="B32" s="16">
        <v>33903017</v>
      </c>
      <c r="C32" s="17">
        <v>0</v>
      </c>
      <c r="D32" s="17">
        <v>700</v>
      </c>
    </row>
    <row r="33" spans="1:4" ht="9">
      <c r="A33" s="15" t="s">
        <v>36</v>
      </c>
      <c r="B33" s="16">
        <v>33903018</v>
      </c>
      <c r="C33" s="17">
        <v>0</v>
      </c>
      <c r="D33" s="17"/>
    </row>
    <row r="34" spans="1:4" ht="9">
      <c r="A34" s="15" t="s">
        <v>37</v>
      </c>
      <c r="B34" s="16">
        <v>33903019</v>
      </c>
      <c r="C34" s="17">
        <v>0</v>
      </c>
      <c r="D34" s="17"/>
    </row>
    <row r="35" spans="1:4" ht="9">
      <c r="A35" s="15" t="s">
        <v>38</v>
      </c>
      <c r="B35" s="16">
        <v>33903020</v>
      </c>
      <c r="C35" s="17">
        <v>600.49</v>
      </c>
      <c r="D35" s="17">
        <v>667.49</v>
      </c>
    </row>
    <row r="36" spans="1:4" ht="9">
      <c r="A36" s="15" t="s">
        <v>39</v>
      </c>
      <c r="B36" s="16">
        <v>33903021</v>
      </c>
      <c r="C36" s="17">
        <v>188.7</v>
      </c>
      <c r="D36" s="17">
        <v>188.7</v>
      </c>
    </row>
    <row r="37" spans="1:4" ht="9">
      <c r="A37" s="15" t="s">
        <v>40</v>
      </c>
      <c r="B37" s="16">
        <v>33903022</v>
      </c>
      <c r="C37" s="17">
        <v>0</v>
      </c>
      <c r="D37" s="17"/>
    </row>
    <row r="38" spans="1:4" ht="9">
      <c r="A38" s="15" t="s">
        <v>41</v>
      </c>
      <c r="B38" s="16">
        <v>33903023</v>
      </c>
      <c r="C38" s="17">
        <v>0</v>
      </c>
      <c r="D38" s="17"/>
    </row>
    <row r="39" spans="1:4" ht="9">
      <c r="A39" s="15" t="s">
        <v>42</v>
      </c>
      <c r="B39" s="16">
        <v>33903024</v>
      </c>
      <c r="C39" s="17">
        <v>0</v>
      </c>
      <c r="D39" s="17">
        <v>214.59</v>
      </c>
    </row>
    <row r="40" spans="1:4" ht="9">
      <c r="A40" s="15" t="s">
        <v>43</v>
      </c>
      <c r="B40" s="16">
        <v>33903025</v>
      </c>
      <c r="C40" s="17">
        <v>0</v>
      </c>
      <c r="D40" s="17"/>
    </row>
    <row r="41" spans="1:4" ht="9">
      <c r="A41" s="15" t="s">
        <v>44</v>
      </c>
      <c r="B41" s="16">
        <v>33903026</v>
      </c>
      <c r="C41" s="17">
        <v>0</v>
      </c>
      <c r="D41" s="17"/>
    </row>
    <row r="42" spans="1:4" ht="9">
      <c r="A42" s="15" t="s">
        <v>45</v>
      </c>
      <c r="B42" s="16">
        <v>33903027</v>
      </c>
      <c r="C42" s="17">
        <v>900</v>
      </c>
      <c r="D42" s="17">
        <v>3364</v>
      </c>
    </row>
    <row r="43" spans="1:4" ht="9">
      <c r="A43" s="15" t="s">
        <v>46</v>
      </c>
      <c r="B43" s="16">
        <v>33903028</v>
      </c>
      <c r="C43" s="17">
        <v>0</v>
      </c>
      <c r="D43" s="17"/>
    </row>
    <row r="44" spans="1:4" ht="9">
      <c r="A44" s="15" t="s">
        <v>47</v>
      </c>
      <c r="B44" s="16">
        <v>33903029</v>
      </c>
      <c r="C44" s="17">
        <v>0</v>
      </c>
      <c r="D44" s="17"/>
    </row>
    <row r="45" spans="1:4" ht="9">
      <c r="A45" s="15" t="s">
        <v>48</v>
      </c>
      <c r="B45" s="16">
        <v>33903031</v>
      </c>
      <c r="C45" s="17">
        <v>1397.5</v>
      </c>
      <c r="D45" s="17">
        <v>1397.5</v>
      </c>
    </row>
    <row r="46" spans="1:4" ht="9">
      <c r="A46" s="15" t="s">
        <v>49</v>
      </c>
      <c r="B46" s="16">
        <v>33903033</v>
      </c>
      <c r="C46" s="17">
        <v>13495.8</v>
      </c>
      <c r="D46" s="17">
        <v>19908.4</v>
      </c>
    </row>
    <row r="47" spans="1:4" ht="9">
      <c r="A47" s="15" t="s">
        <v>50</v>
      </c>
      <c r="B47" s="16">
        <v>33903034</v>
      </c>
      <c r="C47" s="17">
        <v>0</v>
      </c>
      <c r="D47" s="17"/>
    </row>
    <row r="48" spans="1:4" ht="9">
      <c r="A48" s="15" t="s">
        <v>51</v>
      </c>
      <c r="B48" s="16">
        <v>33903035</v>
      </c>
      <c r="C48" s="17">
        <v>497.7</v>
      </c>
      <c r="D48" s="17">
        <v>1545.59</v>
      </c>
    </row>
    <row r="49" spans="1:4" ht="9">
      <c r="A49" s="15" t="s">
        <v>52</v>
      </c>
      <c r="B49" s="16">
        <v>33903037</v>
      </c>
      <c r="C49" s="17">
        <v>0</v>
      </c>
      <c r="D49" s="17">
        <v>57.5</v>
      </c>
    </row>
    <row r="50" spans="1:4" ht="9">
      <c r="A50" s="15" t="s">
        <v>53</v>
      </c>
      <c r="B50" s="16">
        <v>33903097</v>
      </c>
      <c r="C50" s="17">
        <v>4142.2</v>
      </c>
      <c r="D50" s="17">
        <v>13480.49</v>
      </c>
    </row>
    <row r="51" spans="1:4" ht="9">
      <c r="A51" s="15" t="s">
        <v>54</v>
      </c>
      <c r="B51" s="16">
        <v>33903101</v>
      </c>
      <c r="C51" s="17">
        <v>20797.68</v>
      </c>
      <c r="D51" s="17">
        <v>45899.9</v>
      </c>
    </row>
    <row r="52" spans="1:4" ht="9">
      <c r="A52" s="15" t="s">
        <v>55</v>
      </c>
      <c r="B52" s="16">
        <v>33903301</v>
      </c>
      <c r="C52" s="17">
        <v>0</v>
      </c>
      <c r="D52" s="17"/>
    </row>
    <row r="53" spans="1:4" ht="9">
      <c r="A53" s="15" t="s">
        <v>56</v>
      </c>
      <c r="B53" s="16">
        <v>33903302</v>
      </c>
      <c r="C53" s="17">
        <v>0</v>
      </c>
      <c r="D53" s="17"/>
    </row>
    <row r="54" spans="1:4" ht="9">
      <c r="A54" s="15" t="s">
        <v>57</v>
      </c>
      <c r="B54" s="16">
        <v>33903303</v>
      </c>
      <c r="C54" s="17">
        <v>1875</v>
      </c>
      <c r="D54" s="17">
        <v>1875</v>
      </c>
    </row>
    <row r="55" spans="1:4" ht="9">
      <c r="A55" s="15" t="s">
        <v>58</v>
      </c>
      <c r="B55" s="16">
        <v>33903601</v>
      </c>
      <c r="C55" s="3">
        <v>0</v>
      </c>
      <c r="D55" s="3"/>
    </row>
    <row r="56" spans="1:4" ht="9">
      <c r="A56" s="15" t="s">
        <v>59</v>
      </c>
      <c r="B56" s="16">
        <v>33903602</v>
      </c>
      <c r="C56" s="17">
        <v>100912</v>
      </c>
      <c r="D56" s="17">
        <v>163188</v>
      </c>
    </row>
    <row r="57" spans="1:4" ht="9">
      <c r="A57" s="15" t="s">
        <v>60</v>
      </c>
      <c r="B57" s="16">
        <v>33903603</v>
      </c>
      <c r="C57" s="17">
        <v>0</v>
      </c>
      <c r="D57" s="17"/>
    </row>
    <row r="58" spans="1:4" ht="9">
      <c r="A58" s="15" t="s">
        <v>61</v>
      </c>
      <c r="B58" s="16">
        <v>33903604</v>
      </c>
      <c r="C58" s="17">
        <v>0</v>
      </c>
      <c r="D58" s="17"/>
    </row>
    <row r="59" spans="1:4" ht="9">
      <c r="A59" s="15" t="s">
        <v>62</v>
      </c>
      <c r="B59" s="16">
        <v>33903605</v>
      </c>
      <c r="C59" s="17">
        <v>0</v>
      </c>
      <c r="D59" s="17"/>
    </row>
    <row r="60" spans="1:4" ht="9">
      <c r="A60" s="15" t="s">
        <v>63</v>
      </c>
      <c r="B60" s="16">
        <v>33903607</v>
      </c>
      <c r="C60" s="17">
        <v>0</v>
      </c>
      <c r="D60" s="17"/>
    </row>
    <row r="61" spans="1:4" ht="9">
      <c r="A61" s="15" t="s">
        <v>64</v>
      </c>
      <c r="B61" s="16">
        <v>33903608</v>
      </c>
      <c r="C61" s="17">
        <v>0</v>
      </c>
      <c r="D61" s="17"/>
    </row>
    <row r="62" spans="1:4" ht="9">
      <c r="A62" s="15" t="s">
        <v>65</v>
      </c>
      <c r="B62" s="16">
        <v>33903609</v>
      </c>
      <c r="C62" s="17">
        <v>0</v>
      </c>
      <c r="D62" s="17"/>
    </row>
    <row r="63" spans="1:4" ht="9">
      <c r="A63" s="15" t="s">
        <v>66</v>
      </c>
      <c r="B63" s="16">
        <v>33903611</v>
      </c>
      <c r="C63" s="17">
        <v>0</v>
      </c>
      <c r="D63" s="17"/>
    </row>
    <row r="64" spans="1:4" ht="9">
      <c r="A64" s="15" t="s">
        <v>67</v>
      </c>
      <c r="B64" s="16">
        <v>33903613</v>
      </c>
      <c r="C64" s="17">
        <v>0</v>
      </c>
      <c r="D64" s="17"/>
    </row>
    <row r="65" spans="1:4" ht="9">
      <c r="A65" s="15" t="s">
        <v>68</v>
      </c>
      <c r="B65" s="16">
        <v>33903701</v>
      </c>
      <c r="C65" s="17">
        <v>0</v>
      </c>
      <c r="D65" s="17"/>
    </row>
    <row r="66" spans="1:4" ht="9">
      <c r="A66" s="15" t="s">
        <v>69</v>
      </c>
      <c r="B66" s="16">
        <v>33903702</v>
      </c>
      <c r="C66" s="17">
        <v>2851</v>
      </c>
      <c r="D66" s="17">
        <v>4770.17</v>
      </c>
    </row>
    <row r="67" spans="1:4" ht="9">
      <c r="A67" s="15" t="s">
        <v>70</v>
      </c>
      <c r="B67" s="16">
        <v>33903704</v>
      </c>
      <c r="C67" s="17">
        <v>0</v>
      </c>
      <c r="D67" s="17"/>
    </row>
    <row r="68" spans="1:4" ht="9">
      <c r="A68" s="15" t="s">
        <v>71</v>
      </c>
      <c r="B68" s="16">
        <v>33903901</v>
      </c>
      <c r="C68" s="17">
        <v>0</v>
      </c>
      <c r="D68" s="17"/>
    </row>
    <row r="69" spans="1:4" ht="9">
      <c r="A69" s="15" t="s">
        <v>72</v>
      </c>
      <c r="B69" s="16">
        <v>33903902</v>
      </c>
      <c r="C69" s="17">
        <v>116</v>
      </c>
      <c r="D69" s="17">
        <v>6898.6</v>
      </c>
    </row>
    <row r="70" spans="1:4" ht="9">
      <c r="A70" s="15" t="s">
        <v>73</v>
      </c>
      <c r="B70" s="16">
        <v>33903903</v>
      </c>
      <c r="C70" s="17">
        <v>0</v>
      </c>
      <c r="D70" s="17"/>
    </row>
    <row r="71" spans="1:4" ht="9">
      <c r="A71" s="15" t="s">
        <v>74</v>
      </c>
      <c r="B71" s="16">
        <v>33903904</v>
      </c>
      <c r="C71" s="17">
        <v>0</v>
      </c>
      <c r="D71" s="17"/>
    </row>
    <row r="72" spans="1:4" ht="9">
      <c r="A72" s="15" t="s">
        <v>75</v>
      </c>
      <c r="B72" s="16">
        <v>33903905</v>
      </c>
      <c r="C72" s="17">
        <v>0</v>
      </c>
      <c r="D72" s="17"/>
    </row>
    <row r="73" spans="1:4" ht="9">
      <c r="A73" s="15" t="s">
        <v>76</v>
      </c>
      <c r="B73" s="16">
        <v>33903906</v>
      </c>
      <c r="C73" s="17">
        <v>0</v>
      </c>
      <c r="D73" s="17"/>
    </row>
    <row r="74" spans="1:4" ht="9">
      <c r="A74" s="15" t="s">
        <v>77</v>
      </c>
      <c r="B74" s="16">
        <v>33903907</v>
      </c>
      <c r="C74" s="17">
        <v>0</v>
      </c>
      <c r="D74" s="17"/>
    </row>
    <row r="75" spans="1:4" ht="9">
      <c r="A75" s="15" t="s">
        <v>78</v>
      </c>
      <c r="B75" s="16">
        <v>33903908</v>
      </c>
      <c r="C75" s="17">
        <v>0</v>
      </c>
      <c r="D75" s="17"/>
    </row>
    <row r="76" spans="1:4" ht="9">
      <c r="A76" s="15" t="s">
        <v>79</v>
      </c>
      <c r="B76" s="16">
        <v>33903909</v>
      </c>
      <c r="C76" s="17">
        <v>0</v>
      </c>
      <c r="D76" s="17"/>
    </row>
    <row r="77" spans="1:4" ht="9">
      <c r="A77" s="15" t="s">
        <v>80</v>
      </c>
      <c r="B77" s="16">
        <v>33903910</v>
      </c>
      <c r="C77" s="17">
        <v>65054.55</v>
      </c>
      <c r="D77" s="17">
        <v>138162.3</v>
      </c>
    </row>
    <row r="78" spans="1:4" ht="9">
      <c r="A78" s="15" t="s">
        <v>81</v>
      </c>
      <c r="B78" s="16">
        <v>33903911</v>
      </c>
      <c r="C78" s="17">
        <v>0</v>
      </c>
      <c r="D78" s="17"/>
    </row>
    <row r="79" spans="1:4" ht="9">
      <c r="A79" s="15" t="s">
        <v>82</v>
      </c>
      <c r="B79" s="16">
        <v>33903912</v>
      </c>
      <c r="C79" s="17">
        <v>0</v>
      </c>
      <c r="D79" s="17"/>
    </row>
    <row r="80" spans="1:4" ht="9">
      <c r="A80" s="15" t="s">
        <v>83</v>
      </c>
      <c r="B80" s="16">
        <v>33903913</v>
      </c>
      <c r="C80" s="17">
        <v>0</v>
      </c>
      <c r="D80" s="17"/>
    </row>
    <row r="81" spans="1:4" ht="9">
      <c r="A81" s="15" t="s">
        <v>84</v>
      </c>
      <c r="B81" s="16">
        <v>33903914</v>
      </c>
      <c r="C81" s="17">
        <v>0</v>
      </c>
      <c r="D81" s="17"/>
    </row>
    <row r="82" spans="1:4" ht="9">
      <c r="A82" s="15" t="s">
        <v>85</v>
      </c>
      <c r="B82" s="16">
        <v>33903915</v>
      </c>
      <c r="C82" s="17">
        <v>0</v>
      </c>
      <c r="D82" s="17"/>
    </row>
    <row r="83" spans="1:4" ht="9">
      <c r="A83" s="15" t="s">
        <v>86</v>
      </c>
      <c r="B83" s="16">
        <v>33903916</v>
      </c>
      <c r="C83" s="17">
        <v>865.15</v>
      </c>
      <c r="D83" s="17">
        <v>2571.05</v>
      </c>
    </row>
    <row r="84" spans="1:4" ht="9">
      <c r="A84" s="15" t="s">
        <v>87</v>
      </c>
      <c r="B84" s="16">
        <v>33903917</v>
      </c>
      <c r="C84" s="17">
        <v>0</v>
      </c>
      <c r="D84" s="17"/>
    </row>
    <row r="85" spans="1:4" ht="9">
      <c r="A85" s="15" t="s">
        <v>88</v>
      </c>
      <c r="B85" s="16">
        <v>33903918</v>
      </c>
      <c r="C85" s="17">
        <v>0</v>
      </c>
      <c r="D85" s="17"/>
    </row>
    <row r="86" spans="1:4" ht="9">
      <c r="A86" s="15" t="s">
        <v>89</v>
      </c>
      <c r="B86" s="16">
        <v>33903919</v>
      </c>
      <c r="C86" s="17">
        <v>0</v>
      </c>
      <c r="D86" s="17"/>
    </row>
    <row r="87" spans="1:4" ht="9">
      <c r="A87" s="15" t="s">
        <v>90</v>
      </c>
      <c r="B87" s="16">
        <v>33903920</v>
      </c>
      <c r="C87" s="17">
        <v>0</v>
      </c>
      <c r="D87" s="17"/>
    </row>
    <row r="88" spans="1:4" ht="9">
      <c r="A88" s="15" t="s">
        <v>91</v>
      </c>
      <c r="B88" s="16">
        <v>33903921</v>
      </c>
      <c r="C88" s="17">
        <v>0</v>
      </c>
      <c r="D88" s="17"/>
    </row>
    <row r="89" spans="1:4" ht="9">
      <c r="A89" s="15" t="s">
        <v>92</v>
      </c>
      <c r="B89" s="16">
        <v>33903922</v>
      </c>
      <c r="C89" s="17">
        <v>3707.5</v>
      </c>
      <c r="D89" s="17">
        <v>4999.47</v>
      </c>
    </row>
    <row r="90" spans="1:4" ht="9">
      <c r="A90" s="15" t="s">
        <v>93</v>
      </c>
      <c r="B90" s="16">
        <v>33903923</v>
      </c>
      <c r="C90" s="17">
        <v>68278.17</v>
      </c>
      <c r="D90" s="17">
        <v>165419.98</v>
      </c>
    </row>
    <row r="91" spans="1:4" ht="9">
      <c r="A91" s="15" t="s">
        <v>94</v>
      </c>
      <c r="B91" s="16">
        <v>33903924</v>
      </c>
      <c r="C91" s="17">
        <v>0</v>
      </c>
      <c r="D91" s="17"/>
    </row>
    <row r="92" spans="1:4" ht="9">
      <c r="A92" s="15" t="s">
        <v>95</v>
      </c>
      <c r="B92" s="16">
        <v>33903925</v>
      </c>
      <c r="C92" s="17">
        <v>0</v>
      </c>
      <c r="D92" s="17"/>
    </row>
    <row r="93" spans="1:4" ht="9">
      <c r="A93" s="15" t="s">
        <v>96</v>
      </c>
      <c r="B93" s="16">
        <v>33903926</v>
      </c>
      <c r="C93" s="17">
        <v>1500</v>
      </c>
      <c r="D93" s="17">
        <v>1500</v>
      </c>
    </row>
    <row r="94" spans="1:4" ht="9">
      <c r="A94" s="15" t="s">
        <v>97</v>
      </c>
      <c r="B94" s="16">
        <v>33903927</v>
      </c>
      <c r="C94" s="17">
        <v>0</v>
      </c>
      <c r="D94" s="17"/>
    </row>
    <row r="95" spans="1:4" ht="9">
      <c r="A95" s="15" t="s">
        <v>98</v>
      </c>
      <c r="B95" s="16">
        <v>33903928</v>
      </c>
      <c r="C95" s="38">
        <v>0</v>
      </c>
      <c r="D95" s="38"/>
    </row>
    <row r="96" spans="1:4" ht="9">
      <c r="A96" s="15" t="s">
        <v>99</v>
      </c>
      <c r="B96" s="16">
        <v>33903929</v>
      </c>
      <c r="C96" s="17">
        <v>2797.73</v>
      </c>
      <c r="D96" s="17">
        <v>7014.45</v>
      </c>
    </row>
    <row r="97" spans="1:4" ht="9">
      <c r="A97" s="15" t="s">
        <v>100</v>
      </c>
      <c r="B97" s="16">
        <v>33903930</v>
      </c>
      <c r="C97" s="17">
        <v>0</v>
      </c>
      <c r="D97" s="17">
        <v>420.02</v>
      </c>
    </row>
    <row r="98" spans="1:4" ht="9">
      <c r="A98" s="15" t="s">
        <v>101</v>
      </c>
      <c r="B98" s="16">
        <v>33903931</v>
      </c>
      <c r="C98" s="17">
        <v>0</v>
      </c>
      <c r="D98" s="17"/>
    </row>
    <row r="99" spans="1:4" ht="9">
      <c r="A99" s="15" t="s">
        <v>102</v>
      </c>
      <c r="B99" s="16">
        <v>33903932</v>
      </c>
      <c r="C99" s="17">
        <v>0</v>
      </c>
      <c r="D99" s="17"/>
    </row>
    <row r="100" spans="1:4" ht="9">
      <c r="A100" s="15" t="s">
        <v>103</v>
      </c>
      <c r="B100" s="16">
        <v>33903933</v>
      </c>
      <c r="C100" s="17">
        <v>0</v>
      </c>
      <c r="D100" s="17"/>
    </row>
    <row r="101" spans="1:4" ht="9">
      <c r="A101" s="15" t="s">
        <v>104</v>
      </c>
      <c r="B101" s="16">
        <v>33903934</v>
      </c>
      <c r="C101" s="17">
        <v>0</v>
      </c>
      <c r="D101" s="17"/>
    </row>
    <row r="102" spans="1:4" ht="9">
      <c r="A102" s="15" t="s">
        <v>105</v>
      </c>
      <c r="B102" s="16">
        <v>33903935</v>
      </c>
      <c r="C102" s="17">
        <v>0</v>
      </c>
      <c r="D102" s="17"/>
    </row>
    <row r="103" spans="1:4" ht="9">
      <c r="A103" s="15" t="s">
        <v>106</v>
      </c>
      <c r="B103" s="16">
        <v>33903936</v>
      </c>
      <c r="C103" s="17">
        <v>0</v>
      </c>
      <c r="D103" s="17"/>
    </row>
    <row r="104" spans="1:4" ht="9">
      <c r="A104" s="15" t="s">
        <v>107</v>
      </c>
      <c r="B104" s="16">
        <v>33903937</v>
      </c>
      <c r="C104" s="17">
        <v>125</v>
      </c>
      <c r="D104" s="17">
        <v>125</v>
      </c>
    </row>
    <row r="105" spans="1:4" ht="9">
      <c r="A105" s="15" t="s">
        <v>108</v>
      </c>
      <c r="B105" s="16">
        <v>33903938</v>
      </c>
      <c r="C105" s="17">
        <v>585</v>
      </c>
      <c r="D105" s="17">
        <v>7138</v>
      </c>
    </row>
    <row r="106" spans="1:4" ht="9">
      <c r="A106" s="15" t="s">
        <v>109</v>
      </c>
      <c r="B106" s="16">
        <v>33903939</v>
      </c>
      <c r="C106" s="17">
        <v>0</v>
      </c>
      <c r="D106" s="17"/>
    </row>
    <row r="107" spans="1:4" ht="9">
      <c r="A107" s="15" t="s">
        <v>110</v>
      </c>
      <c r="B107" s="16">
        <v>33903941</v>
      </c>
      <c r="C107" s="17">
        <v>0</v>
      </c>
      <c r="D107" s="17"/>
    </row>
    <row r="108" spans="1:4" ht="9">
      <c r="A108" s="15" t="s">
        <v>111</v>
      </c>
      <c r="B108" s="16">
        <v>33903942</v>
      </c>
      <c r="C108" s="17">
        <v>0</v>
      </c>
      <c r="D108" s="17"/>
    </row>
    <row r="109" spans="1:4" ht="9">
      <c r="A109" s="15" t="s">
        <v>112</v>
      </c>
      <c r="B109" s="16">
        <v>33903945</v>
      </c>
      <c r="C109" s="17">
        <v>0</v>
      </c>
      <c r="D109" s="17"/>
    </row>
    <row r="110" spans="1:4" ht="9">
      <c r="A110" s="15" t="s">
        <v>113</v>
      </c>
      <c r="B110" s="16">
        <v>33903946</v>
      </c>
      <c r="C110" s="17">
        <v>110</v>
      </c>
      <c r="D110" s="17">
        <v>5620</v>
      </c>
    </row>
    <row r="111" spans="1:4" ht="9">
      <c r="A111" s="15" t="s">
        <v>114</v>
      </c>
      <c r="B111" s="16">
        <v>33903947</v>
      </c>
      <c r="C111" s="17">
        <v>0</v>
      </c>
      <c r="D111" s="17"/>
    </row>
    <row r="112" spans="1:4" ht="9">
      <c r="A112" s="15" t="s">
        <v>115</v>
      </c>
      <c r="B112" s="16">
        <v>33903948</v>
      </c>
      <c r="C112" s="17">
        <v>0</v>
      </c>
      <c r="D112" s="17"/>
    </row>
    <row r="113" spans="1:4" ht="9">
      <c r="A113" s="15" t="s">
        <v>116</v>
      </c>
      <c r="B113" s="16">
        <v>33903949</v>
      </c>
      <c r="C113" s="17">
        <v>121.29</v>
      </c>
      <c r="D113" s="17">
        <v>121.29</v>
      </c>
    </row>
    <row r="114" spans="1:4" ht="9">
      <c r="A114" s="15" t="s">
        <v>117</v>
      </c>
      <c r="B114" s="16">
        <v>33903950</v>
      </c>
      <c r="C114" s="17">
        <v>0</v>
      </c>
      <c r="D114" s="17"/>
    </row>
    <row r="115" spans="1:4" ht="9">
      <c r="A115" s="15" t="s">
        <v>118</v>
      </c>
      <c r="B115" s="16">
        <v>33903951</v>
      </c>
      <c r="C115" s="17">
        <v>0</v>
      </c>
      <c r="D115" s="17"/>
    </row>
    <row r="116" spans="1:4" ht="9">
      <c r="A116" s="15" t="s">
        <v>119</v>
      </c>
      <c r="B116" s="16">
        <v>33903952</v>
      </c>
      <c r="C116" s="17">
        <v>0</v>
      </c>
      <c r="D116" s="17"/>
    </row>
    <row r="117" spans="1:4" ht="9">
      <c r="A117" s="15" t="s">
        <v>66</v>
      </c>
      <c r="B117" s="16">
        <v>33903954</v>
      </c>
      <c r="C117" s="17">
        <v>0</v>
      </c>
      <c r="D117" s="17">
        <v>0</v>
      </c>
    </row>
    <row r="118" spans="1:4" ht="9">
      <c r="A118" s="15" t="s">
        <v>120</v>
      </c>
      <c r="B118" s="16">
        <v>33903957</v>
      </c>
      <c r="C118" s="17">
        <v>700</v>
      </c>
      <c r="D118" s="17">
        <v>2100</v>
      </c>
    </row>
    <row r="119" spans="1:4" ht="9">
      <c r="A119" s="15" t="s">
        <v>121</v>
      </c>
      <c r="B119" s="16">
        <v>33903958</v>
      </c>
      <c r="C119" s="17">
        <v>0</v>
      </c>
      <c r="D119" s="17"/>
    </row>
    <row r="120" spans="1:4" ht="9">
      <c r="A120" s="15" t="s">
        <v>122</v>
      </c>
      <c r="B120" s="16">
        <v>33903960</v>
      </c>
      <c r="C120" s="17">
        <v>0</v>
      </c>
      <c r="D120" s="17"/>
    </row>
    <row r="121" spans="1:4" ht="9">
      <c r="A121" s="15" t="s">
        <v>67</v>
      </c>
      <c r="B121" s="16">
        <v>33903961</v>
      </c>
      <c r="C121" s="17">
        <v>0</v>
      </c>
      <c r="D121" s="17"/>
    </row>
    <row r="122" spans="1:4" ht="9">
      <c r="A122" s="15" t="s">
        <v>123</v>
      </c>
      <c r="B122" s="16">
        <v>33903997</v>
      </c>
      <c r="C122" s="17">
        <v>0</v>
      </c>
      <c r="D122" s="17"/>
    </row>
    <row r="123" spans="1:4" ht="9">
      <c r="A123" s="15" t="s">
        <v>124</v>
      </c>
      <c r="B123" s="16">
        <v>33904701</v>
      </c>
      <c r="C123" s="17">
        <v>0</v>
      </c>
      <c r="D123" s="17"/>
    </row>
    <row r="124" spans="1:4" ht="9">
      <c r="A124" s="15" t="s">
        <v>125</v>
      </c>
      <c r="B124" s="16">
        <v>33904708</v>
      </c>
      <c r="C124" s="17">
        <v>0</v>
      </c>
      <c r="D124" s="17"/>
    </row>
    <row r="125" spans="1:4" ht="9">
      <c r="A125" s="15" t="s">
        <v>126</v>
      </c>
      <c r="B125" s="16">
        <v>33904801</v>
      </c>
      <c r="C125" s="17">
        <v>0</v>
      </c>
      <c r="D125" s="17"/>
    </row>
    <row r="126" spans="1:4" ht="9">
      <c r="A126" s="19" t="s">
        <v>127</v>
      </c>
      <c r="B126" s="18">
        <v>33909201</v>
      </c>
      <c r="C126" s="17">
        <v>0</v>
      </c>
      <c r="D126" s="17"/>
    </row>
    <row r="127" spans="1:4" ht="9">
      <c r="A127" s="19" t="s">
        <v>128</v>
      </c>
      <c r="B127" s="18">
        <v>33909202</v>
      </c>
      <c r="C127" s="17">
        <v>0</v>
      </c>
      <c r="D127" s="17"/>
    </row>
    <row r="128" spans="1:4" ht="9">
      <c r="A128" s="19" t="s">
        <v>129</v>
      </c>
      <c r="B128" s="18">
        <v>33909203</v>
      </c>
      <c r="C128" s="17">
        <v>0</v>
      </c>
      <c r="D128" s="17"/>
    </row>
    <row r="129" spans="1:4" ht="9">
      <c r="A129" s="19" t="s">
        <v>130</v>
      </c>
      <c r="B129" s="18">
        <v>33909204</v>
      </c>
      <c r="C129" s="17">
        <v>0</v>
      </c>
      <c r="D129" s="17"/>
    </row>
    <row r="130" spans="1:4" ht="9">
      <c r="A130" s="19" t="s">
        <v>131</v>
      </c>
      <c r="B130" s="18">
        <v>33909206</v>
      </c>
      <c r="C130" s="17">
        <v>0</v>
      </c>
      <c r="D130" s="17"/>
    </row>
    <row r="131" spans="1:4" ht="9">
      <c r="A131" s="19" t="s">
        <v>132</v>
      </c>
      <c r="B131" s="18">
        <v>33909208</v>
      </c>
      <c r="C131" s="42">
        <v>0</v>
      </c>
      <c r="D131" s="17"/>
    </row>
    <row r="132" spans="1:4" ht="9">
      <c r="A132" s="19" t="s">
        <v>133</v>
      </c>
      <c r="B132" s="18">
        <v>33909212</v>
      </c>
      <c r="C132" s="42">
        <v>0</v>
      </c>
      <c r="D132" s="17"/>
    </row>
    <row r="133" spans="1:4" ht="9">
      <c r="A133" s="15" t="s">
        <v>134</v>
      </c>
      <c r="B133" s="16">
        <v>33909213</v>
      </c>
      <c r="C133" s="43">
        <v>0</v>
      </c>
      <c r="D133" s="44"/>
    </row>
    <row r="134" spans="1:4" ht="9">
      <c r="A134" s="15" t="s">
        <v>135</v>
      </c>
      <c r="B134" s="16">
        <v>33909216</v>
      </c>
      <c r="C134" s="45">
        <v>0</v>
      </c>
      <c r="D134" s="46">
        <v>0</v>
      </c>
    </row>
    <row r="135" spans="1:4" ht="9">
      <c r="A135" s="15" t="s">
        <v>136</v>
      </c>
      <c r="B135" s="16">
        <v>33909222</v>
      </c>
      <c r="C135" s="46">
        <v>0</v>
      </c>
      <c r="D135" s="46">
        <v>0</v>
      </c>
    </row>
    <row r="136" spans="1:4" ht="9">
      <c r="A136" s="15" t="s">
        <v>137</v>
      </c>
      <c r="B136" s="16">
        <v>33909225</v>
      </c>
      <c r="C136" s="46">
        <v>0</v>
      </c>
      <c r="D136" s="46"/>
    </row>
    <row r="137" spans="1:4" ht="9">
      <c r="A137" s="15" t="s">
        <v>138</v>
      </c>
      <c r="B137" s="20">
        <v>44905100</v>
      </c>
      <c r="C137" s="46">
        <v>22709.67</v>
      </c>
      <c r="D137" s="46">
        <v>22709.67</v>
      </c>
    </row>
    <row r="138" spans="1:4" ht="9">
      <c r="A138" s="15" t="s">
        <v>139</v>
      </c>
      <c r="B138" s="16">
        <v>44905200</v>
      </c>
      <c r="C138" s="46">
        <v>12968.73</v>
      </c>
      <c r="D138" s="46">
        <v>215403.64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D138" sqref="D138"/>
    </sheetView>
  </sheetViews>
  <sheetFormatPr defaultColWidth="9.140625" defaultRowHeight="12.75"/>
  <cols>
    <col min="1" max="1" width="52.140625" style="1" customWidth="1"/>
    <col min="2" max="2" width="7.28125" style="1" customWidth="1"/>
    <col min="3" max="3" width="11.7109375" style="2" customWidth="1"/>
    <col min="4" max="4" width="13.7109375" style="2" customWidth="1"/>
    <col min="5" max="245" width="11.421875" style="1" customWidth="1"/>
    <col min="246" max="16384" width="11.421875" style="3" customWidth="1"/>
  </cols>
  <sheetData>
    <row r="1" spans="1:4" ht="9">
      <c r="A1" s="50" t="s">
        <v>0</v>
      </c>
      <c r="B1" s="50"/>
      <c r="C1" s="50"/>
      <c r="D1" s="33"/>
    </row>
    <row r="2" spans="1:4" ht="9">
      <c r="A2" s="50" t="s">
        <v>202</v>
      </c>
      <c r="B2" s="50"/>
      <c r="C2" s="50"/>
      <c r="D2" s="33"/>
    </row>
    <row r="3" spans="1:4" ht="9">
      <c r="A3" s="49" t="s">
        <v>2</v>
      </c>
      <c r="B3" s="49"/>
      <c r="C3" s="49"/>
      <c r="D3" s="33"/>
    </row>
    <row r="4" spans="1:4" ht="9">
      <c r="A4" s="34"/>
      <c r="B4" s="35"/>
      <c r="C4" s="32" t="s">
        <v>203</v>
      </c>
      <c r="D4" s="33" t="s">
        <v>204</v>
      </c>
    </row>
    <row r="5" spans="1:4" ht="9">
      <c r="A5" s="39" t="s">
        <v>8</v>
      </c>
      <c r="B5" s="40"/>
      <c r="C5" s="41">
        <v>369316.14</v>
      </c>
      <c r="D5" s="41">
        <v>1369570.41</v>
      </c>
    </row>
    <row r="6" spans="1:4" ht="11.25">
      <c r="A6" s="13" t="s">
        <v>9</v>
      </c>
      <c r="B6" s="37"/>
      <c r="C6" s="6">
        <v>0</v>
      </c>
      <c r="D6" s="6">
        <v>0</v>
      </c>
    </row>
    <row r="7" spans="1:4" ht="11.25">
      <c r="A7" s="13" t="s">
        <v>10</v>
      </c>
      <c r="B7" s="37"/>
      <c r="C7" s="6">
        <v>0</v>
      </c>
      <c r="D7" s="6">
        <v>0</v>
      </c>
    </row>
    <row r="8" spans="1:4" ht="11.25">
      <c r="A8" s="13" t="s">
        <v>11</v>
      </c>
      <c r="B8" s="37"/>
      <c r="C8" s="6">
        <f>SUM(C10:C138)</f>
        <v>345329.08999999997</v>
      </c>
      <c r="D8" s="6">
        <f>SUM(D10:D138)</f>
        <v>1027688.27</v>
      </c>
    </row>
    <row r="9" spans="1:4" ht="11.25">
      <c r="A9" s="13" t="s">
        <v>12</v>
      </c>
      <c r="B9" s="37"/>
      <c r="C9" s="6">
        <f>SUM(C6:C8)</f>
        <v>345329.08999999997</v>
      </c>
      <c r="D9" s="6">
        <f>SUM(D6:D8)</f>
        <v>1027688.27</v>
      </c>
    </row>
    <row r="10" spans="1:4" ht="9">
      <c r="A10" s="15" t="s">
        <v>13</v>
      </c>
      <c r="B10" s="16">
        <v>33901401</v>
      </c>
      <c r="C10" s="45">
        <v>2965.87</v>
      </c>
      <c r="D10" s="45">
        <v>10368.88</v>
      </c>
    </row>
    <row r="11" spans="1:4" ht="9">
      <c r="A11" s="15" t="s">
        <v>14</v>
      </c>
      <c r="B11" s="16">
        <v>33901402</v>
      </c>
      <c r="C11" s="45">
        <v>0</v>
      </c>
      <c r="D11" s="45">
        <v>0</v>
      </c>
    </row>
    <row r="12" spans="1:4" ht="9">
      <c r="A12" s="15" t="s">
        <v>15</v>
      </c>
      <c r="B12" s="18">
        <v>33901403</v>
      </c>
      <c r="C12" s="45">
        <v>5055.8</v>
      </c>
      <c r="D12" s="45">
        <v>8496.01</v>
      </c>
    </row>
    <row r="13" spans="1:4" ht="9">
      <c r="A13" s="15" t="s">
        <v>16</v>
      </c>
      <c r="B13" s="16">
        <v>33901404</v>
      </c>
      <c r="C13" s="45">
        <v>0</v>
      </c>
      <c r="D13" s="45">
        <v>0</v>
      </c>
    </row>
    <row r="14" spans="1:4" ht="9">
      <c r="A14" s="15" t="s">
        <v>17</v>
      </c>
      <c r="B14" s="16">
        <v>33901801</v>
      </c>
      <c r="C14" s="45">
        <v>79790</v>
      </c>
      <c r="D14" s="45">
        <v>333097</v>
      </c>
    </row>
    <row r="15" spans="1:4" ht="9">
      <c r="A15" s="15" t="s">
        <v>18</v>
      </c>
      <c r="B15" s="16">
        <v>33901802</v>
      </c>
      <c r="C15" s="45">
        <v>0</v>
      </c>
      <c r="D15" s="45">
        <v>0</v>
      </c>
    </row>
    <row r="16" spans="1:4" ht="9">
      <c r="A16" s="15" t="s">
        <v>19</v>
      </c>
      <c r="B16" s="16">
        <v>33903001</v>
      </c>
      <c r="C16" s="45">
        <v>3525</v>
      </c>
      <c r="D16" s="45">
        <v>3525</v>
      </c>
    </row>
    <row r="17" spans="1:4" ht="9">
      <c r="A17" s="15" t="s">
        <v>20</v>
      </c>
      <c r="B17" s="16">
        <v>33903002</v>
      </c>
      <c r="C17" s="45">
        <v>4042.68</v>
      </c>
      <c r="D17" s="45">
        <v>13115.48</v>
      </c>
    </row>
    <row r="18" spans="1:4" ht="9">
      <c r="A18" s="15" t="s">
        <v>21</v>
      </c>
      <c r="B18" s="16">
        <v>33903003</v>
      </c>
      <c r="C18" s="45">
        <v>0</v>
      </c>
      <c r="D18" s="45">
        <v>0</v>
      </c>
    </row>
    <row r="19" spans="1:4" ht="9">
      <c r="A19" s="15" t="s">
        <v>22</v>
      </c>
      <c r="B19" s="16">
        <v>33903004</v>
      </c>
      <c r="C19" s="45">
        <v>1067.5</v>
      </c>
      <c r="D19" s="45">
        <v>4079.37</v>
      </c>
    </row>
    <row r="20" spans="1:4" ht="9">
      <c r="A20" s="15" t="s">
        <v>23</v>
      </c>
      <c r="B20" s="16">
        <v>33903005</v>
      </c>
      <c r="C20" s="45">
        <v>0</v>
      </c>
      <c r="D20" s="45">
        <v>0</v>
      </c>
    </row>
    <row r="21" spans="1:4" ht="9">
      <c r="A21" s="15" t="s">
        <v>24</v>
      </c>
      <c r="B21" s="16">
        <v>33903006</v>
      </c>
      <c r="C21" s="45">
        <v>6483.75</v>
      </c>
      <c r="D21" s="45">
        <v>7323.75</v>
      </c>
    </row>
    <row r="22" spans="1:4" ht="9">
      <c r="A22" s="15" t="s">
        <v>25</v>
      </c>
      <c r="B22" s="16">
        <v>33903007</v>
      </c>
      <c r="C22" s="45">
        <v>0</v>
      </c>
      <c r="D22" s="45">
        <v>0</v>
      </c>
    </row>
    <row r="23" spans="1:4" ht="9">
      <c r="A23" s="15" t="s">
        <v>26</v>
      </c>
      <c r="B23" s="16">
        <v>33903008</v>
      </c>
      <c r="C23" s="45">
        <v>0</v>
      </c>
      <c r="D23" s="45">
        <v>0</v>
      </c>
    </row>
    <row r="24" spans="1:4" ht="9">
      <c r="A24" s="15" t="s">
        <v>27</v>
      </c>
      <c r="B24" s="16">
        <v>33903009</v>
      </c>
      <c r="C24" s="45">
        <v>0</v>
      </c>
      <c r="D24" s="45">
        <v>18401.6</v>
      </c>
    </row>
    <row r="25" spans="1:4" ht="9">
      <c r="A25" s="15" t="s">
        <v>28</v>
      </c>
      <c r="B25" s="16">
        <v>33903010</v>
      </c>
      <c r="C25" s="45">
        <v>7708.4</v>
      </c>
      <c r="D25" s="45">
        <v>10533.11</v>
      </c>
    </row>
    <row r="26" spans="1:4" ht="9">
      <c r="A26" s="15" t="s">
        <v>29</v>
      </c>
      <c r="B26" s="16">
        <v>33903011</v>
      </c>
      <c r="C26" s="45">
        <v>0</v>
      </c>
      <c r="D26" s="45">
        <v>2960.66</v>
      </c>
    </row>
    <row r="27" spans="1:4" ht="9">
      <c r="A27" s="15" t="s">
        <v>30</v>
      </c>
      <c r="B27" s="16">
        <v>33903012</v>
      </c>
      <c r="C27" s="45">
        <v>0</v>
      </c>
      <c r="D27" s="45">
        <v>0</v>
      </c>
    </row>
    <row r="28" spans="1:4" ht="9">
      <c r="A28" s="15" t="s">
        <v>31</v>
      </c>
      <c r="B28" s="16">
        <v>33903013</v>
      </c>
      <c r="C28" s="45">
        <v>0</v>
      </c>
      <c r="D28" s="45">
        <v>0</v>
      </c>
    </row>
    <row r="29" spans="1:4" ht="9">
      <c r="A29" s="15" t="s">
        <v>32</v>
      </c>
      <c r="B29" s="16">
        <v>33903014</v>
      </c>
      <c r="C29" s="45">
        <v>0</v>
      </c>
      <c r="D29" s="45">
        <v>0</v>
      </c>
    </row>
    <row r="30" spans="1:4" ht="9">
      <c r="A30" s="15" t="s">
        <v>33</v>
      </c>
      <c r="B30" s="16">
        <v>33903015</v>
      </c>
      <c r="C30" s="45">
        <v>8336.7</v>
      </c>
      <c r="D30" s="45">
        <v>10320.2</v>
      </c>
    </row>
    <row r="31" spans="1:4" ht="9">
      <c r="A31" s="15" t="s">
        <v>34</v>
      </c>
      <c r="B31" s="16">
        <v>33903016</v>
      </c>
      <c r="C31" s="45">
        <v>0</v>
      </c>
      <c r="D31" s="45">
        <v>330.3</v>
      </c>
    </row>
    <row r="32" spans="1:4" ht="9">
      <c r="A32" s="15" t="s">
        <v>35</v>
      </c>
      <c r="B32" s="16">
        <v>33903017</v>
      </c>
      <c r="C32" s="45">
        <v>0</v>
      </c>
      <c r="D32" s="45">
        <v>0</v>
      </c>
    </row>
    <row r="33" spans="1:4" ht="9">
      <c r="A33" s="15" t="s">
        <v>36</v>
      </c>
      <c r="B33" s="16">
        <v>33903018</v>
      </c>
      <c r="C33" s="45">
        <v>0</v>
      </c>
      <c r="D33" s="45">
        <v>0</v>
      </c>
    </row>
    <row r="34" spans="1:4" ht="9">
      <c r="A34" s="15" t="s">
        <v>37</v>
      </c>
      <c r="B34" s="16">
        <v>33903019</v>
      </c>
      <c r="C34" s="45">
        <v>0</v>
      </c>
      <c r="D34" s="45">
        <v>0</v>
      </c>
    </row>
    <row r="35" spans="1:4" ht="9">
      <c r="A35" s="15" t="s">
        <v>38</v>
      </c>
      <c r="B35" s="16">
        <v>33903020</v>
      </c>
      <c r="C35" s="45">
        <v>0</v>
      </c>
      <c r="D35" s="45">
        <v>0</v>
      </c>
    </row>
    <row r="36" spans="1:4" ht="9">
      <c r="A36" s="15" t="s">
        <v>39</v>
      </c>
      <c r="B36" s="16">
        <v>33903021</v>
      </c>
      <c r="C36" s="45">
        <v>0</v>
      </c>
      <c r="D36" s="45">
        <v>0</v>
      </c>
    </row>
    <row r="37" spans="1:4" ht="9">
      <c r="A37" s="15" t="s">
        <v>40</v>
      </c>
      <c r="B37" s="16">
        <v>33903022</v>
      </c>
      <c r="C37" s="45">
        <v>0</v>
      </c>
      <c r="D37" s="45">
        <v>0</v>
      </c>
    </row>
    <row r="38" spans="1:4" ht="9">
      <c r="A38" s="15" t="s">
        <v>41</v>
      </c>
      <c r="B38" s="16">
        <v>33903023</v>
      </c>
      <c r="C38" s="45">
        <v>0</v>
      </c>
      <c r="D38" s="45">
        <v>0</v>
      </c>
    </row>
    <row r="39" spans="1:4" ht="9">
      <c r="A39" s="15" t="s">
        <v>42</v>
      </c>
      <c r="B39" s="16">
        <v>33903024</v>
      </c>
      <c r="C39" s="45">
        <v>0</v>
      </c>
      <c r="D39" s="45">
        <v>0</v>
      </c>
    </row>
    <row r="40" spans="1:4" ht="9">
      <c r="A40" s="15" t="s">
        <v>43</v>
      </c>
      <c r="B40" s="16">
        <v>33903025</v>
      </c>
      <c r="C40" s="45">
        <v>0</v>
      </c>
      <c r="D40" s="45">
        <v>39326.22</v>
      </c>
    </row>
    <row r="41" spans="1:4" ht="9">
      <c r="A41" s="15" t="s">
        <v>44</v>
      </c>
      <c r="B41" s="16">
        <v>33903026</v>
      </c>
      <c r="C41" s="45">
        <v>0</v>
      </c>
      <c r="D41" s="45">
        <v>0</v>
      </c>
    </row>
    <row r="42" spans="1:4" ht="9">
      <c r="A42" s="15" t="s">
        <v>45</v>
      </c>
      <c r="B42" s="16">
        <v>33903027</v>
      </c>
      <c r="C42" s="45">
        <v>0</v>
      </c>
      <c r="D42" s="45">
        <v>621.21</v>
      </c>
    </row>
    <row r="43" spans="1:4" ht="9">
      <c r="A43" s="15" t="s">
        <v>46</v>
      </c>
      <c r="B43" s="16">
        <v>33903028</v>
      </c>
      <c r="C43" s="45">
        <v>0</v>
      </c>
      <c r="D43" s="45">
        <v>0</v>
      </c>
    </row>
    <row r="44" spans="1:4" ht="9">
      <c r="A44" s="15" t="s">
        <v>47</v>
      </c>
      <c r="B44" s="16">
        <v>33903029</v>
      </c>
      <c r="C44" s="45">
        <v>0</v>
      </c>
      <c r="D44" s="45">
        <v>0</v>
      </c>
    </row>
    <row r="45" spans="1:4" ht="9">
      <c r="A45" s="15" t="s">
        <v>48</v>
      </c>
      <c r="B45" s="16">
        <v>33903031</v>
      </c>
      <c r="C45" s="45">
        <v>1192.5</v>
      </c>
      <c r="D45" s="45">
        <v>1242.5</v>
      </c>
    </row>
    <row r="46" spans="1:4" ht="9">
      <c r="A46" s="15" t="s">
        <v>49</v>
      </c>
      <c r="B46" s="16">
        <v>33903033</v>
      </c>
      <c r="C46" s="45">
        <v>681.8</v>
      </c>
      <c r="D46" s="45">
        <v>7851.91</v>
      </c>
    </row>
    <row r="47" spans="1:4" ht="9">
      <c r="A47" s="15" t="s">
        <v>50</v>
      </c>
      <c r="B47" s="16">
        <v>33903034</v>
      </c>
      <c r="C47" s="45">
        <v>0</v>
      </c>
      <c r="D47" s="45">
        <v>0</v>
      </c>
    </row>
    <row r="48" spans="1:4" ht="9">
      <c r="A48" s="15" t="s">
        <v>51</v>
      </c>
      <c r="B48" s="16">
        <v>33903035</v>
      </c>
      <c r="C48" s="45">
        <v>5409.62</v>
      </c>
      <c r="D48" s="45">
        <v>31127.67</v>
      </c>
    </row>
    <row r="49" spans="1:4" ht="9">
      <c r="A49" s="15" t="s">
        <v>52</v>
      </c>
      <c r="B49" s="16">
        <v>33903037</v>
      </c>
      <c r="C49" s="45">
        <v>0</v>
      </c>
      <c r="D49" s="45">
        <v>0</v>
      </c>
    </row>
    <row r="50" spans="1:4" ht="9">
      <c r="A50" s="15" t="s">
        <v>53</v>
      </c>
      <c r="B50" s="16">
        <v>33903097</v>
      </c>
      <c r="C50" s="45">
        <v>1823.86</v>
      </c>
      <c r="D50" s="45">
        <v>7985.24</v>
      </c>
    </row>
    <row r="51" spans="1:4" ht="9">
      <c r="A51" s="15" t="s">
        <v>54</v>
      </c>
      <c r="B51" s="16">
        <v>33903101</v>
      </c>
      <c r="C51" s="45">
        <v>32501.81</v>
      </c>
      <c r="D51" s="45">
        <v>68983.56</v>
      </c>
    </row>
    <row r="52" spans="1:4" ht="9">
      <c r="A52" s="15" t="s">
        <v>55</v>
      </c>
      <c r="B52" s="16">
        <v>33903301</v>
      </c>
      <c r="C52" s="45">
        <v>0</v>
      </c>
      <c r="D52" s="45">
        <v>0</v>
      </c>
    </row>
    <row r="53" spans="1:4" ht="9">
      <c r="A53" s="15" t="s">
        <v>56</v>
      </c>
      <c r="B53" s="16">
        <v>33903302</v>
      </c>
      <c r="C53" s="45">
        <v>0</v>
      </c>
      <c r="D53" s="45">
        <v>0</v>
      </c>
    </row>
    <row r="54" spans="1:4" ht="9">
      <c r="A54" s="15" t="s">
        <v>57</v>
      </c>
      <c r="B54" s="16">
        <v>33903303</v>
      </c>
      <c r="C54" s="43">
        <v>0</v>
      </c>
      <c r="D54" s="43">
        <v>0</v>
      </c>
    </row>
    <row r="55" spans="1:4" ht="9">
      <c r="A55" s="15" t="s">
        <v>58</v>
      </c>
      <c r="B55" s="16">
        <v>33903601</v>
      </c>
      <c r="C55" s="45">
        <v>0</v>
      </c>
      <c r="D55" s="45">
        <v>4080</v>
      </c>
    </row>
    <row r="56" spans="1:4" ht="9">
      <c r="A56" s="15" t="s">
        <v>59</v>
      </c>
      <c r="B56" s="16">
        <v>33903602</v>
      </c>
      <c r="C56" s="45">
        <v>0</v>
      </c>
      <c r="D56" s="45">
        <v>0</v>
      </c>
    </row>
    <row r="57" spans="1:4" ht="9">
      <c r="A57" s="15" t="s">
        <v>60</v>
      </c>
      <c r="B57" s="16">
        <v>33903603</v>
      </c>
      <c r="C57" s="45">
        <v>0</v>
      </c>
      <c r="D57" s="45">
        <v>0</v>
      </c>
    </row>
    <row r="58" spans="1:4" ht="9">
      <c r="A58" s="15" t="s">
        <v>61</v>
      </c>
      <c r="B58" s="16">
        <v>33903604</v>
      </c>
      <c r="C58" s="45">
        <v>0</v>
      </c>
      <c r="D58" s="45">
        <v>0</v>
      </c>
    </row>
    <row r="59" spans="1:4" ht="9">
      <c r="A59" s="15" t="s">
        <v>62</v>
      </c>
      <c r="B59" s="16">
        <v>33903605</v>
      </c>
      <c r="C59" s="45">
        <v>0</v>
      </c>
      <c r="D59" s="45">
        <v>0</v>
      </c>
    </row>
    <row r="60" spans="1:4" ht="9">
      <c r="A60" s="15" t="s">
        <v>63</v>
      </c>
      <c r="B60" s="16">
        <v>33903607</v>
      </c>
      <c r="C60" s="45">
        <v>0</v>
      </c>
      <c r="D60" s="45">
        <v>0</v>
      </c>
    </row>
    <row r="61" spans="1:4" ht="9">
      <c r="A61" s="15" t="s">
        <v>64</v>
      </c>
      <c r="B61" s="16">
        <v>33903608</v>
      </c>
      <c r="C61" s="45">
        <v>0</v>
      </c>
      <c r="D61" s="45">
        <v>0</v>
      </c>
    </row>
    <row r="62" spans="1:4" ht="9">
      <c r="A62" s="15" t="s">
        <v>65</v>
      </c>
      <c r="B62" s="16">
        <v>33903609</v>
      </c>
      <c r="C62" s="45">
        <v>0</v>
      </c>
      <c r="D62" s="45">
        <v>0</v>
      </c>
    </row>
    <row r="63" spans="1:4" ht="9">
      <c r="A63" s="15" t="s">
        <v>66</v>
      </c>
      <c r="B63" s="16">
        <v>33903611</v>
      </c>
      <c r="C63" s="45">
        <v>0</v>
      </c>
      <c r="D63" s="45">
        <v>0</v>
      </c>
    </row>
    <row r="64" spans="1:4" ht="9">
      <c r="A64" s="15" t="s">
        <v>67</v>
      </c>
      <c r="B64" s="16">
        <v>33903613</v>
      </c>
      <c r="C64" s="45">
        <v>0</v>
      </c>
      <c r="D64" s="45">
        <v>0</v>
      </c>
    </row>
    <row r="65" spans="1:4" ht="9">
      <c r="A65" s="15" t="s">
        <v>68</v>
      </c>
      <c r="B65" s="16">
        <v>33903701</v>
      </c>
      <c r="C65" s="45">
        <v>0</v>
      </c>
      <c r="D65" s="45">
        <v>0</v>
      </c>
    </row>
    <row r="66" spans="1:4" ht="9">
      <c r="A66" s="15" t="s">
        <v>69</v>
      </c>
      <c r="B66" s="16">
        <v>33903702</v>
      </c>
      <c r="C66" s="45">
        <v>0</v>
      </c>
      <c r="D66" s="45">
        <v>0</v>
      </c>
    </row>
    <row r="67" spans="1:4" ht="9">
      <c r="A67" s="15" t="s">
        <v>70</v>
      </c>
      <c r="B67" s="16">
        <v>33903704</v>
      </c>
      <c r="C67" s="45">
        <v>0</v>
      </c>
      <c r="D67" s="45">
        <v>0</v>
      </c>
    </row>
    <row r="68" spans="1:4" ht="9">
      <c r="A68" s="15" t="s">
        <v>71</v>
      </c>
      <c r="B68" s="16">
        <v>33903901</v>
      </c>
      <c r="C68" s="43">
        <v>0</v>
      </c>
      <c r="D68" s="43">
        <v>0</v>
      </c>
    </row>
    <row r="69" spans="1:4" ht="9">
      <c r="A69" s="15" t="s">
        <v>72</v>
      </c>
      <c r="B69" s="16">
        <v>33903902</v>
      </c>
      <c r="C69" s="45">
        <v>278.78</v>
      </c>
      <c r="D69" s="45">
        <v>10718.78</v>
      </c>
    </row>
    <row r="70" spans="1:4" ht="9">
      <c r="A70" s="15" t="s">
        <v>73</v>
      </c>
      <c r="B70" s="16">
        <v>33903903</v>
      </c>
      <c r="C70" s="45">
        <v>0</v>
      </c>
      <c r="D70" s="45">
        <v>0</v>
      </c>
    </row>
    <row r="71" spans="1:4" ht="9">
      <c r="A71" s="15" t="s">
        <v>74</v>
      </c>
      <c r="B71" s="16">
        <v>33903904</v>
      </c>
      <c r="C71" s="45">
        <v>0</v>
      </c>
      <c r="D71" s="45">
        <v>0</v>
      </c>
    </row>
    <row r="72" spans="1:4" ht="9">
      <c r="A72" s="15" t="s">
        <v>75</v>
      </c>
      <c r="B72" s="16">
        <v>33903905</v>
      </c>
      <c r="C72" s="45">
        <v>0</v>
      </c>
      <c r="D72" s="45">
        <v>0</v>
      </c>
    </row>
    <row r="73" spans="1:4" ht="9">
      <c r="A73" s="15" t="s">
        <v>76</v>
      </c>
      <c r="B73" s="16">
        <v>33903906</v>
      </c>
      <c r="C73" s="45">
        <v>0</v>
      </c>
      <c r="D73" s="45">
        <v>0</v>
      </c>
    </row>
    <row r="74" spans="1:4" ht="9">
      <c r="A74" s="15" t="s">
        <v>77</v>
      </c>
      <c r="B74" s="16">
        <v>33903907</v>
      </c>
      <c r="C74" s="45">
        <v>0</v>
      </c>
      <c r="D74" s="45">
        <v>0</v>
      </c>
    </row>
    <row r="75" spans="1:4" ht="9">
      <c r="A75" s="15" t="s">
        <v>78</v>
      </c>
      <c r="B75" s="16">
        <v>33903908</v>
      </c>
      <c r="C75" s="43">
        <v>0</v>
      </c>
      <c r="D75" s="43">
        <v>0</v>
      </c>
    </row>
    <row r="76" spans="1:4" ht="9">
      <c r="A76" s="15" t="s">
        <v>79</v>
      </c>
      <c r="B76" s="16">
        <v>33903909</v>
      </c>
      <c r="C76" s="45">
        <v>0</v>
      </c>
      <c r="D76" s="45">
        <v>103.5</v>
      </c>
    </row>
    <row r="77" spans="1:4" ht="9">
      <c r="A77" s="15" t="s">
        <v>80</v>
      </c>
      <c r="B77" s="16">
        <v>33903910</v>
      </c>
      <c r="C77" s="45">
        <v>29712.58</v>
      </c>
      <c r="D77" s="45">
        <v>34008.6</v>
      </c>
    </row>
    <row r="78" spans="1:4" ht="9">
      <c r="A78" s="15" t="s">
        <v>81</v>
      </c>
      <c r="B78" s="16">
        <v>33903911</v>
      </c>
      <c r="C78" s="45">
        <v>0</v>
      </c>
      <c r="D78" s="45">
        <v>490</v>
      </c>
    </row>
    <row r="79" spans="1:4" ht="9">
      <c r="A79" s="15" t="s">
        <v>82</v>
      </c>
      <c r="B79" s="16">
        <v>33903912</v>
      </c>
      <c r="C79" s="45">
        <v>0</v>
      </c>
      <c r="D79" s="45">
        <v>0</v>
      </c>
    </row>
    <row r="80" spans="1:4" ht="9">
      <c r="A80" s="15" t="s">
        <v>83</v>
      </c>
      <c r="B80" s="16">
        <v>33903913</v>
      </c>
      <c r="C80" s="45">
        <v>0</v>
      </c>
      <c r="D80" s="45">
        <v>0</v>
      </c>
    </row>
    <row r="81" spans="1:4" ht="9">
      <c r="A81" s="15" t="s">
        <v>84</v>
      </c>
      <c r="B81" s="16">
        <v>33903914</v>
      </c>
      <c r="C81" s="45">
        <v>3145</v>
      </c>
      <c r="D81" s="45">
        <v>4680</v>
      </c>
    </row>
    <row r="82" spans="1:4" ht="9">
      <c r="A82" s="15" t="s">
        <v>85</v>
      </c>
      <c r="B82" s="16">
        <v>33903915</v>
      </c>
      <c r="C82" s="43">
        <v>0</v>
      </c>
      <c r="D82" s="43">
        <v>0</v>
      </c>
    </row>
    <row r="83" spans="1:4" ht="9">
      <c r="A83" s="15" t="s">
        <v>86</v>
      </c>
      <c r="B83" s="16">
        <v>33903916</v>
      </c>
      <c r="C83" s="45">
        <v>2398.85</v>
      </c>
      <c r="D83" s="45">
        <v>3550.75</v>
      </c>
    </row>
    <row r="84" spans="1:4" ht="9">
      <c r="A84" s="15" t="s">
        <v>87</v>
      </c>
      <c r="B84" s="16">
        <v>33903917</v>
      </c>
      <c r="C84" s="45">
        <v>0</v>
      </c>
      <c r="D84" s="45">
        <v>0</v>
      </c>
    </row>
    <row r="85" spans="1:4" ht="9">
      <c r="A85" s="15" t="s">
        <v>88</v>
      </c>
      <c r="B85" s="16">
        <v>33903918</v>
      </c>
      <c r="C85" s="43">
        <v>0</v>
      </c>
      <c r="D85" s="43">
        <v>0</v>
      </c>
    </row>
    <row r="86" spans="1:4" ht="9">
      <c r="A86" s="15" t="s">
        <v>89</v>
      </c>
      <c r="B86" s="16">
        <v>33903919</v>
      </c>
      <c r="C86" s="45">
        <v>0</v>
      </c>
      <c r="D86" s="45">
        <v>360</v>
      </c>
    </row>
    <row r="87" spans="1:4" ht="9">
      <c r="A87" s="15" t="s">
        <v>90</v>
      </c>
      <c r="B87" s="16">
        <v>33903920</v>
      </c>
      <c r="C87" s="45">
        <v>0</v>
      </c>
      <c r="D87" s="45">
        <v>0</v>
      </c>
    </row>
    <row r="88" spans="1:4" ht="9">
      <c r="A88" s="15" t="s">
        <v>91</v>
      </c>
      <c r="B88" s="16">
        <v>33903921</v>
      </c>
      <c r="C88" s="43">
        <v>1480</v>
      </c>
      <c r="D88" s="43">
        <v>6880</v>
      </c>
    </row>
    <row r="89" spans="1:4" ht="9">
      <c r="A89" s="15" t="s">
        <v>92</v>
      </c>
      <c r="B89" s="16">
        <v>33903922</v>
      </c>
      <c r="C89" s="45">
        <v>14334.3</v>
      </c>
      <c r="D89" s="45">
        <v>76843.36</v>
      </c>
    </row>
    <row r="90" spans="1:4" ht="9">
      <c r="A90" s="15" t="s">
        <v>93</v>
      </c>
      <c r="B90" s="16">
        <v>33903923</v>
      </c>
      <c r="C90" s="45">
        <v>11734.29</v>
      </c>
      <c r="D90" s="45">
        <v>35934.79</v>
      </c>
    </row>
    <row r="91" spans="1:4" ht="9">
      <c r="A91" s="15" t="s">
        <v>94</v>
      </c>
      <c r="B91" s="16">
        <v>33903924</v>
      </c>
      <c r="C91" s="45">
        <v>0</v>
      </c>
      <c r="D91" s="45">
        <v>0</v>
      </c>
    </row>
    <row r="92" spans="1:4" ht="9">
      <c r="A92" s="15" t="s">
        <v>95</v>
      </c>
      <c r="B92" s="16">
        <v>33903925</v>
      </c>
      <c r="C92" s="45">
        <v>0</v>
      </c>
      <c r="D92" s="45">
        <v>0</v>
      </c>
    </row>
    <row r="93" spans="1:4" ht="9">
      <c r="A93" s="15" t="s">
        <v>96</v>
      </c>
      <c r="B93" s="16">
        <v>33903926</v>
      </c>
      <c r="C93" s="45">
        <v>0</v>
      </c>
      <c r="D93" s="45">
        <v>144.12</v>
      </c>
    </row>
    <row r="94" spans="1:4" ht="9">
      <c r="A94" s="15" t="s">
        <v>97</v>
      </c>
      <c r="B94" s="16">
        <v>33903927</v>
      </c>
      <c r="C94" s="45">
        <v>0</v>
      </c>
      <c r="D94" s="45">
        <v>0</v>
      </c>
    </row>
    <row r="95" spans="1:4" ht="9">
      <c r="A95" s="15" t="s">
        <v>98</v>
      </c>
      <c r="B95" s="16">
        <v>33903928</v>
      </c>
      <c r="C95" s="43">
        <v>0</v>
      </c>
      <c r="D95" s="43">
        <v>0</v>
      </c>
    </row>
    <row r="96" spans="1:4" ht="9">
      <c r="A96" s="15" t="s">
        <v>99</v>
      </c>
      <c r="B96" s="16">
        <v>33903929</v>
      </c>
      <c r="C96" s="47">
        <v>6591.19</v>
      </c>
      <c r="D96" s="47">
        <v>15919.5</v>
      </c>
    </row>
    <row r="97" spans="1:4" ht="9">
      <c r="A97" s="15" t="s">
        <v>100</v>
      </c>
      <c r="B97" s="16">
        <v>33903930</v>
      </c>
      <c r="C97" s="45">
        <v>0</v>
      </c>
      <c r="D97" s="45">
        <v>0</v>
      </c>
    </row>
    <row r="98" spans="1:4" ht="9">
      <c r="A98" s="15" t="s">
        <v>101</v>
      </c>
      <c r="B98" s="16">
        <v>33903931</v>
      </c>
      <c r="C98" s="45">
        <v>0</v>
      </c>
      <c r="D98" s="45">
        <v>0</v>
      </c>
    </row>
    <row r="99" spans="1:4" ht="9">
      <c r="A99" s="15" t="s">
        <v>102</v>
      </c>
      <c r="B99" s="16">
        <v>33903932</v>
      </c>
      <c r="C99" s="45">
        <v>0</v>
      </c>
      <c r="D99" s="45">
        <v>195</v>
      </c>
    </row>
    <row r="100" spans="1:4" ht="9">
      <c r="A100" s="15" t="s">
        <v>103</v>
      </c>
      <c r="B100" s="16">
        <v>33903933</v>
      </c>
      <c r="C100" s="45">
        <v>0</v>
      </c>
      <c r="D100" s="45">
        <v>0</v>
      </c>
    </row>
    <row r="101" spans="1:4" ht="9">
      <c r="A101" s="15" t="s">
        <v>104</v>
      </c>
      <c r="B101" s="16">
        <v>33903934</v>
      </c>
      <c r="C101" s="45">
        <v>0</v>
      </c>
      <c r="D101" s="45">
        <v>0</v>
      </c>
    </row>
    <row r="102" spans="1:4" ht="9">
      <c r="A102" s="15" t="s">
        <v>105</v>
      </c>
      <c r="B102" s="16">
        <v>33903935</v>
      </c>
      <c r="C102" s="45">
        <v>0</v>
      </c>
      <c r="D102" s="45">
        <v>0</v>
      </c>
    </row>
    <row r="103" spans="1:4" ht="9">
      <c r="A103" s="15" t="s">
        <v>106</v>
      </c>
      <c r="B103" s="16">
        <v>33903936</v>
      </c>
      <c r="C103" s="43">
        <v>0</v>
      </c>
      <c r="D103" s="43">
        <v>0</v>
      </c>
    </row>
    <row r="104" spans="1:4" ht="9">
      <c r="A104" s="15" t="s">
        <v>107</v>
      </c>
      <c r="B104" s="16">
        <v>33903937</v>
      </c>
      <c r="C104" s="45">
        <v>0</v>
      </c>
      <c r="D104" s="45">
        <v>128</v>
      </c>
    </row>
    <row r="105" spans="1:4" ht="9">
      <c r="A105" s="15" t="s">
        <v>108</v>
      </c>
      <c r="B105" s="16">
        <v>33903938</v>
      </c>
      <c r="C105" s="45">
        <v>3692</v>
      </c>
      <c r="D105" s="45">
        <v>5857</v>
      </c>
    </row>
    <row r="106" spans="1:4" ht="9">
      <c r="A106" s="15" t="s">
        <v>109</v>
      </c>
      <c r="B106" s="16">
        <v>33903939</v>
      </c>
      <c r="C106" s="45">
        <v>0</v>
      </c>
      <c r="D106" s="45">
        <v>0</v>
      </c>
    </row>
    <row r="107" spans="1:4" ht="9">
      <c r="A107" s="15" t="s">
        <v>110</v>
      </c>
      <c r="B107" s="16">
        <v>33903941</v>
      </c>
      <c r="C107" s="45">
        <v>0</v>
      </c>
      <c r="D107" s="45">
        <v>0</v>
      </c>
    </row>
    <row r="108" spans="1:4" ht="9">
      <c r="A108" s="15" t="s">
        <v>111</v>
      </c>
      <c r="B108" s="16">
        <v>33903942</v>
      </c>
      <c r="C108" s="43">
        <v>0</v>
      </c>
      <c r="D108" s="43">
        <v>1625</v>
      </c>
    </row>
    <row r="109" spans="1:4" ht="9">
      <c r="A109" s="15" t="s">
        <v>112</v>
      </c>
      <c r="B109" s="16">
        <v>33903945</v>
      </c>
      <c r="C109" s="45">
        <v>0</v>
      </c>
      <c r="D109" s="45">
        <v>400</v>
      </c>
    </row>
    <row r="110" spans="1:4" ht="9">
      <c r="A110" s="15" t="s">
        <v>113</v>
      </c>
      <c r="B110" s="16">
        <v>33903946</v>
      </c>
      <c r="C110" s="45">
        <v>6340.8</v>
      </c>
      <c r="D110" s="45">
        <v>8281.05</v>
      </c>
    </row>
    <row r="111" spans="1:4" ht="9">
      <c r="A111" s="15" t="s">
        <v>114</v>
      </c>
      <c r="B111" s="16">
        <v>33903947</v>
      </c>
      <c r="C111" s="45">
        <v>0</v>
      </c>
      <c r="D111" s="45">
        <v>4969</v>
      </c>
    </row>
    <row r="112" spans="1:4" ht="9">
      <c r="A112" s="15" t="s">
        <v>115</v>
      </c>
      <c r="B112" s="16">
        <v>33903948</v>
      </c>
      <c r="C112" s="45">
        <v>0</v>
      </c>
      <c r="D112" s="45">
        <v>108.5</v>
      </c>
    </row>
    <row r="113" spans="1:4" ht="9">
      <c r="A113" s="15" t="s">
        <v>116</v>
      </c>
      <c r="B113" s="16">
        <v>33903949</v>
      </c>
      <c r="C113" s="43">
        <v>1450</v>
      </c>
      <c r="D113" s="43">
        <v>1450</v>
      </c>
    </row>
    <row r="114" spans="1:4" ht="9">
      <c r="A114" s="15" t="s">
        <v>117</v>
      </c>
      <c r="B114" s="16">
        <v>33903950</v>
      </c>
      <c r="C114" s="45">
        <v>1937.5</v>
      </c>
      <c r="D114" s="45">
        <v>5899.5</v>
      </c>
    </row>
    <row r="115" spans="1:4" ht="9">
      <c r="A115" s="15" t="s">
        <v>118</v>
      </c>
      <c r="B115" s="16">
        <v>33903951</v>
      </c>
      <c r="C115" s="45">
        <v>0</v>
      </c>
      <c r="D115" s="45">
        <v>0</v>
      </c>
    </row>
    <row r="116" spans="1:4" ht="9">
      <c r="A116" s="15" t="s">
        <v>119</v>
      </c>
      <c r="B116" s="16">
        <v>33903952</v>
      </c>
      <c r="C116" s="45">
        <v>0</v>
      </c>
      <c r="D116" s="45">
        <v>0</v>
      </c>
    </row>
    <row r="117" spans="1:4" ht="9">
      <c r="A117" s="15" t="s">
        <v>66</v>
      </c>
      <c r="B117" s="16">
        <v>33903954</v>
      </c>
      <c r="C117" s="45">
        <v>0</v>
      </c>
      <c r="D117" s="45">
        <v>0</v>
      </c>
    </row>
    <row r="118" spans="1:4" ht="9">
      <c r="A118" s="15" t="s">
        <v>120</v>
      </c>
      <c r="B118" s="16">
        <v>33903957</v>
      </c>
      <c r="C118" s="45">
        <v>0</v>
      </c>
      <c r="D118" s="45">
        <v>0</v>
      </c>
    </row>
    <row r="119" spans="1:4" ht="9">
      <c r="A119" s="15" t="s">
        <v>121</v>
      </c>
      <c r="B119" s="16">
        <v>33903958</v>
      </c>
      <c r="C119" s="45">
        <v>0</v>
      </c>
      <c r="D119" s="45"/>
    </row>
    <row r="120" spans="1:4" ht="9">
      <c r="A120" s="15" t="s">
        <v>122</v>
      </c>
      <c r="B120" s="16">
        <v>33903960</v>
      </c>
      <c r="C120" s="45">
        <v>0</v>
      </c>
      <c r="D120" s="45">
        <v>0</v>
      </c>
    </row>
    <row r="121" spans="1:4" ht="9">
      <c r="A121" s="15" t="s">
        <v>67</v>
      </c>
      <c r="B121" s="16">
        <v>33903961</v>
      </c>
      <c r="C121" s="45">
        <v>0</v>
      </c>
      <c r="D121" s="45">
        <v>0</v>
      </c>
    </row>
    <row r="122" spans="1:4" ht="9">
      <c r="A122" s="15" t="s">
        <v>123</v>
      </c>
      <c r="B122" s="16">
        <v>33903997</v>
      </c>
      <c r="C122" s="45">
        <v>0</v>
      </c>
      <c r="D122" s="45">
        <v>0</v>
      </c>
    </row>
    <row r="123" spans="1:4" ht="9">
      <c r="A123" s="15" t="s">
        <v>124</v>
      </c>
      <c r="B123" s="16">
        <v>33904701</v>
      </c>
      <c r="C123" s="45">
        <v>0</v>
      </c>
      <c r="D123" s="45">
        <v>0</v>
      </c>
    </row>
    <row r="124" spans="1:4" ht="9">
      <c r="A124" s="15" t="s">
        <v>125</v>
      </c>
      <c r="B124" s="16">
        <v>33904708</v>
      </c>
      <c r="C124" s="45">
        <v>0</v>
      </c>
      <c r="D124" s="45">
        <v>0</v>
      </c>
    </row>
    <row r="125" spans="1:4" ht="9">
      <c r="A125" s="15" t="s">
        <v>126</v>
      </c>
      <c r="B125" s="16">
        <v>33904801</v>
      </c>
      <c r="C125" s="45">
        <v>0</v>
      </c>
      <c r="D125" s="45">
        <v>0</v>
      </c>
    </row>
    <row r="126" spans="1:4" ht="9">
      <c r="A126" s="19" t="s">
        <v>127</v>
      </c>
      <c r="B126" s="18">
        <v>33909201</v>
      </c>
      <c r="C126" s="45">
        <v>0</v>
      </c>
      <c r="D126" s="45">
        <v>0</v>
      </c>
    </row>
    <row r="127" spans="1:4" ht="9">
      <c r="A127" s="19" t="s">
        <v>128</v>
      </c>
      <c r="B127" s="18">
        <v>33909202</v>
      </c>
      <c r="C127" s="45">
        <v>0</v>
      </c>
      <c r="D127" s="45">
        <v>0</v>
      </c>
    </row>
    <row r="128" spans="1:4" ht="9">
      <c r="A128" s="19" t="s">
        <v>129</v>
      </c>
      <c r="B128" s="18">
        <v>33909203</v>
      </c>
      <c r="C128" s="45">
        <v>0</v>
      </c>
      <c r="D128" s="45">
        <v>0</v>
      </c>
    </row>
    <row r="129" spans="1:4" ht="9">
      <c r="A129" s="19" t="s">
        <v>130</v>
      </c>
      <c r="B129" s="18">
        <v>33909204</v>
      </c>
      <c r="C129" s="45">
        <v>0</v>
      </c>
      <c r="D129" s="45">
        <v>0</v>
      </c>
    </row>
    <row r="130" spans="1:4" ht="9">
      <c r="A130" s="19" t="s">
        <v>131</v>
      </c>
      <c r="B130" s="18">
        <v>33909206</v>
      </c>
      <c r="C130" s="45">
        <v>0</v>
      </c>
      <c r="D130" s="45">
        <v>0</v>
      </c>
    </row>
    <row r="131" spans="1:4" ht="9">
      <c r="A131" s="19" t="s">
        <v>132</v>
      </c>
      <c r="B131" s="18">
        <v>33909208</v>
      </c>
      <c r="C131" s="45">
        <v>0</v>
      </c>
      <c r="D131" s="45">
        <v>0</v>
      </c>
    </row>
    <row r="132" spans="1:4" ht="9">
      <c r="A132" s="19" t="s">
        <v>133</v>
      </c>
      <c r="B132" s="18">
        <v>33909212</v>
      </c>
      <c r="C132" s="43">
        <v>0</v>
      </c>
      <c r="D132" s="43">
        <v>0</v>
      </c>
    </row>
    <row r="133" spans="1:4" ht="9">
      <c r="A133" s="15" t="s">
        <v>134</v>
      </c>
      <c r="B133" s="16">
        <v>33909213</v>
      </c>
      <c r="C133" s="45">
        <v>0</v>
      </c>
      <c r="D133" s="45">
        <v>0</v>
      </c>
    </row>
    <row r="134" spans="1:4" ht="9">
      <c r="A134" s="15" t="s">
        <v>135</v>
      </c>
      <c r="B134" s="16">
        <v>33909216</v>
      </c>
      <c r="C134" s="45">
        <v>0</v>
      </c>
      <c r="D134" s="45">
        <v>0</v>
      </c>
    </row>
    <row r="135" spans="1:4" ht="9">
      <c r="A135" s="15" t="s">
        <v>136</v>
      </c>
      <c r="B135" s="16">
        <v>33909222</v>
      </c>
      <c r="C135" s="44">
        <v>0</v>
      </c>
      <c r="D135" s="44">
        <v>0</v>
      </c>
    </row>
    <row r="136" spans="1:4" ht="9">
      <c r="A136" s="15" t="s">
        <v>137</v>
      </c>
      <c r="B136" s="16">
        <v>33909225</v>
      </c>
      <c r="C136" s="46">
        <v>0</v>
      </c>
      <c r="D136" s="46">
        <v>0</v>
      </c>
    </row>
    <row r="137" spans="1:4" ht="9">
      <c r="A137" s="15" t="s">
        <v>138</v>
      </c>
      <c r="B137" s="20">
        <v>44905100</v>
      </c>
      <c r="C137" s="46">
        <v>0</v>
      </c>
      <c r="D137" s="46">
        <v>0</v>
      </c>
    </row>
    <row r="138" spans="1:4" ht="9">
      <c r="A138" s="15" t="s">
        <v>139</v>
      </c>
      <c r="B138" s="16">
        <v>44905200</v>
      </c>
      <c r="C138" s="45">
        <v>101648.51</v>
      </c>
      <c r="D138" s="45">
        <v>225372.15</v>
      </c>
    </row>
  </sheetData>
  <mergeCells count="3">
    <mergeCell ref="A1:C1"/>
    <mergeCell ref="A2:C2"/>
    <mergeCell ref="A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SEFA</cp:lastModifiedBy>
  <cp:lastPrinted>2008-01-16T12:07:47Z</cp:lastPrinted>
  <dcterms:created xsi:type="dcterms:W3CDTF">2002-09-09T14:12:45Z</dcterms:created>
  <dcterms:modified xsi:type="dcterms:W3CDTF">2008-03-11T14:07:55Z</dcterms:modified>
  <cp:category/>
  <cp:version/>
  <cp:contentType/>
  <cp:contentStatus/>
  <cp:revision>1</cp:revision>
</cp:coreProperties>
</file>